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35" yWindow="-240" windowWidth="18060" windowHeight="11925" tabRatio="842" activeTab="5"/>
  </bookViews>
  <sheets>
    <sheet name="Efetivos" sheetId="1" r:id="rId1"/>
    <sheet name="Comissão" sheetId="2" r:id="rId2"/>
    <sheet name="Função" sheetId="3" r:id="rId3"/>
    <sheet name="ORIGEM FUNCIONAL( C)" sheetId="4" r:id="rId4"/>
    <sheet name="SITUAÇÃO FUNCIONAL (D)" sheetId="5" r:id="rId5"/>
    <sheet name="ANEXO VII" sheetId="6" r:id="rId6"/>
  </sheets>
  <calcPr calcId="145621"/>
</workbook>
</file>

<file path=xl/calcChain.xml><?xml version="1.0" encoding="utf-8"?>
<calcChain xmlns="http://schemas.openxmlformats.org/spreadsheetml/2006/main">
  <c r="E10" i="5" l="1"/>
  <c r="X24" i="4"/>
  <c r="I8" i="5"/>
  <c r="L6" i="5"/>
  <c r="I32" i="5"/>
  <c r="F65" i="5"/>
  <c r="F64" i="5"/>
  <c r="F63" i="5"/>
  <c r="F62" i="5"/>
  <c r="F61" i="5"/>
  <c r="F60" i="5"/>
  <c r="F52" i="5"/>
  <c r="F49" i="5"/>
  <c r="F44" i="5"/>
  <c r="F40" i="5"/>
  <c r="F39" i="5"/>
  <c r="F38" i="5"/>
  <c r="F34" i="5"/>
  <c r="F32" i="5"/>
  <c r="F31" i="5"/>
  <c r="F30" i="5"/>
  <c r="F24" i="5"/>
  <c r="F23" i="5"/>
  <c r="F22" i="5"/>
  <c r="F18" i="5"/>
  <c r="F16" i="5"/>
  <c r="F15" i="5"/>
  <c r="F14" i="5"/>
  <c r="F8" i="5"/>
  <c r="F7" i="5"/>
  <c r="V6" i="4"/>
  <c r="V7" i="4"/>
  <c r="V8" i="4"/>
  <c r="V9" i="4"/>
  <c r="V11"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5" i="4"/>
  <c r="V46" i="4"/>
  <c r="V47" i="4"/>
  <c r="V48" i="4"/>
  <c r="V49" i="4"/>
  <c r="V50" i="4"/>
  <c r="V51" i="4"/>
  <c r="V52" i="4"/>
  <c r="V54" i="4"/>
  <c r="V57" i="4"/>
  <c r="V58" i="4"/>
  <c r="V59" i="4"/>
  <c r="V60" i="4"/>
  <c r="V61" i="4"/>
  <c r="V62" i="4"/>
  <c r="V63" i="4"/>
  <c r="V64" i="4"/>
  <c r="V65" i="4"/>
  <c r="V66" i="4"/>
  <c r="V67" i="4"/>
  <c r="V68" i="4"/>
  <c r="V69" i="4"/>
  <c r="V83" i="4"/>
  <c r="V84" i="4"/>
  <c r="V108" i="4"/>
  <c r="V109" i="4"/>
  <c r="P19" i="4"/>
  <c r="P53" i="4"/>
  <c r="P71" i="4"/>
  <c r="P90" i="4"/>
  <c r="P112" i="4"/>
  <c r="J14" i="4"/>
  <c r="J19" i="4"/>
  <c r="J21" i="4"/>
  <c r="J31" i="4"/>
  <c r="J41" i="4"/>
  <c r="J42" i="4"/>
  <c r="J52" i="4"/>
  <c r="J61" i="4"/>
  <c r="J62" i="4"/>
  <c r="J63" i="4"/>
  <c r="J70" i="4"/>
  <c r="J71" i="4"/>
  <c r="J73" i="4"/>
  <c r="J74" i="4"/>
  <c r="J75" i="4"/>
  <c r="J77" i="4"/>
  <c r="J81" i="4"/>
  <c r="J84" i="4"/>
  <c r="J95" i="4"/>
  <c r="J109" i="4"/>
  <c r="J110" i="4"/>
  <c r="J113" i="4"/>
  <c r="J116" i="4"/>
  <c r="G19" i="4"/>
  <c r="G71" i="4"/>
  <c r="D10" i="4"/>
  <c r="D14" i="4"/>
  <c r="D15" i="4"/>
  <c r="D16" i="4"/>
  <c r="D19" i="4"/>
  <c r="D24" i="4"/>
  <c r="D41" i="4"/>
  <c r="D44" i="4"/>
  <c r="D52" i="4"/>
  <c r="D55" i="4"/>
  <c r="D56" i="4"/>
  <c r="D60" i="4"/>
  <c r="D62" i="4"/>
  <c r="D68" i="4"/>
  <c r="D70" i="4"/>
  <c r="D71" i="4"/>
  <c r="D74" i="4"/>
  <c r="D76" i="4"/>
  <c r="D77" i="4"/>
  <c r="D80" i="4"/>
  <c r="D86" i="4"/>
  <c r="D87" i="4"/>
  <c r="D89" i="4"/>
  <c r="D92" i="4"/>
  <c r="D93" i="4"/>
  <c r="D94" i="4"/>
  <c r="D95" i="4"/>
  <c r="D97" i="4"/>
  <c r="D98" i="4"/>
  <c r="D99" i="4"/>
  <c r="D100" i="4"/>
  <c r="D101" i="4"/>
  <c r="D103" i="4"/>
  <c r="D104" i="4"/>
  <c r="D105" i="4"/>
  <c r="D106" i="4"/>
  <c r="D107" i="4"/>
  <c r="D110" i="4"/>
  <c r="D111" i="4"/>
  <c r="D112" i="4"/>
  <c r="D113" i="4"/>
  <c r="D114" i="4"/>
  <c r="D115" i="4"/>
  <c r="D5" i="3"/>
  <c r="D6" i="3"/>
  <c r="D8" i="3"/>
  <c r="D9" i="3"/>
  <c r="D10" i="3"/>
  <c r="D11" i="3"/>
  <c r="D12" i="3"/>
  <c r="D15" i="3"/>
  <c r="D16" i="3"/>
  <c r="D18" i="3"/>
  <c r="D19" i="3"/>
  <c r="D21" i="3"/>
  <c r="D22" i="3"/>
  <c r="D24" i="3"/>
  <c r="D25" i="3"/>
  <c r="D27" i="3"/>
  <c r="D28" i="3"/>
  <c r="D29" i="3"/>
  <c r="D30" i="3"/>
  <c r="D32" i="3"/>
  <c r="D33" i="3"/>
  <c r="D34" i="3"/>
  <c r="D35" i="3"/>
  <c r="D36" i="3"/>
  <c r="D38" i="3"/>
  <c r="D39" i="3"/>
  <c r="D40" i="3"/>
  <c r="D41" i="3"/>
  <c r="D42" i="3"/>
  <c r="D43" i="3"/>
  <c r="D44" i="3"/>
  <c r="D45" i="3"/>
  <c r="D46" i="3"/>
  <c r="D24" i="1"/>
  <c r="D25" i="1"/>
  <c r="D26" i="1"/>
  <c r="D32" i="1"/>
  <c r="D33" i="1"/>
  <c r="D34" i="1"/>
  <c r="D40" i="1"/>
  <c r="D41" i="1"/>
  <c r="D42" i="1"/>
  <c r="D46" i="1"/>
  <c r="D54" i="1"/>
  <c r="D62" i="1"/>
  <c r="D63" i="1"/>
  <c r="D64" i="1"/>
  <c r="D65" i="1"/>
  <c r="D66" i="1"/>
  <c r="D17" i="1"/>
  <c r="D18" i="1"/>
  <c r="D9" i="1"/>
  <c r="D10" i="1"/>
  <c r="J10" i="2"/>
  <c r="J11" i="2"/>
  <c r="J12" i="2"/>
  <c r="J13" i="2"/>
  <c r="J15" i="2"/>
  <c r="J17" i="2"/>
  <c r="J18" i="2"/>
  <c r="J19" i="2"/>
  <c r="J20" i="2"/>
  <c r="J21" i="2"/>
  <c r="J22" i="2"/>
  <c r="J23" i="2"/>
  <c r="J24" i="2"/>
  <c r="J25" i="2"/>
  <c r="J26" i="2"/>
  <c r="J28" i="2"/>
  <c r="J29" i="2"/>
  <c r="J30" i="2"/>
  <c r="J31" i="2"/>
  <c r="J32" i="2"/>
  <c r="J33" i="2"/>
  <c r="J34" i="2"/>
  <c r="J35" i="2"/>
  <c r="J38" i="2"/>
  <c r="J39" i="2"/>
  <c r="J40" i="2"/>
  <c r="J41" i="2"/>
  <c r="J42" i="2"/>
  <c r="J44" i="2"/>
  <c r="J45" i="2"/>
  <c r="J46" i="2"/>
  <c r="J47" i="2"/>
  <c r="J48" i="2"/>
  <c r="J49" i="2"/>
  <c r="J50" i="2"/>
  <c r="J51" i="2"/>
  <c r="J52" i="2"/>
  <c r="J54" i="2"/>
  <c r="J55" i="2"/>
  <c r="J56" i="2"/>
  <c r="J57" i="2"/>
  <c r="J58" i="2"/>
  <c r="J59" i="2"/>
  <c r="J60" i="2"/>
  <c r="J61" i="2"/>
  <c r="J63" i="2"/>
  <c r="J66" i="2"/>
  <c r="J67" i="2"/>
  <c r="J68" i="2"/>
  <c r="J69" i="2"/>
  <c r="J70" i="2"/>
  <c r="J71" i="2"/>
  <c r="J72" i="2"/>
  <c r="J73" i="2"/>
  <c r="J74" i="2"/>
  <c r="J76" i="2"/>
  <c r="J78" i="2"/>
  <c r="G18" i="2"/>
  <c r="G23" i="2"/>
  <c r="G25" i="2"/>
  <c r="G50" i="2"/>
  <c r="G51" i="2"/>
  <c r="G70" i="2"/>
  <c r="D19" i="2"/>
  <c r="D18" i="2"/>
  <c r="D20" i="2"/>
  <c r="D23" i="2"/>
  <c r="D25" i="2"/>
  <c r="D27" i="2"/>
  <c r="D28" i="2"/>
  <c r="D35" i="2"/>
  <c r="D36" i="2"/>
  <c r="D37" i="2"/>
  <c r="D43" i="2"/>
  <c r="D49" i="2"/>
  <c r="D53" i="2"/>
  <c r="D61" i="2"/>
  <c r="D62" i="2"/>
  <c r="D64" i="2"/>
  <c r="D65" i="2"/>
  <c r="D69" i="2"/>
  <c r="D70" i="2"/>
  <c r="D71" i="2"/>
  <c r="D72" i="2"/>
  <c r="D77" i="2"/>
  <c r="D14" i="2"/>
  <c r="E65" i="5"/>
  <c r="E57" i="5"/>
  <c r="F57" i="5" s="1"/>
  <c r="E49" i="5"/>
  <c r="E41" i="5"/>
  <c r="F41" i="5" s="1"/>
  <c r="E34" i="5"/>
  <c r="E26" i="5"/>
  <c r="F26" i="5" s="1"/>
  <c r="E18" i="5"/>
  <c r="J65" i="5"/>
  <c r="J57" i="5"/>
  <c r="J49" i="5"/>
  <c r="J41" i="5"/>
  <c r="J34" i="5"/>
  <c r="J26" i="5"/>
  <c r="J18" i="5"/>
  <c r="J10" i="5"/>
  <c r="G57" i="5"/>
  <c r="G49" i="5"/>
  <c r="G41" i="5"/>
  <c r="G34" i="5"/>
  <c r="G26" i="5"/>
  <c r="G18" i="5"/>
  <c r="G10" i="5"/>
  <c r="D65" i="5"/>
  <c r="D57" i="5"/>
  <c r="D49" i="5"/>
  <c r="D41" i="5"/>
  <c r="D34" i="5"/>
  <c r="D26" i="5"/>
  <c r="D18" i="5"/>
  <c r="D10" i="5"/>
  <c r="F10" i="5" s="1"/>
  <c r="T117" i="4"/>
  <c r="Q117" i="4"/>
  <c r="N117" i="4"/>
  <c r="K117" i="4"/>
  <c r="H117" i="4"/>
  <c r="E117" i="4"/>
  <c r="B117" i="4"/>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8" i="3"/>
  <c r="E7" i="3"/>
  <c r="E6" i="3"/>
  <c r="E5" i="3"/>
  <c r="B47" i="3"/>
  <c r="H79" i="2"/>
  <c r="E79" i="2"/>
  <c r="B79" i="2"/>
  <c r="B67" i="1"/>
  <c r="B59" i="1"/>
  <c r="B51" i="1"/>
  <c r="B43" i="1"/>
  <c r="B36" i="1"/>
  <c r="B28" i="1"/>
  <c r="B20" i="1"/>
  <c r="B12" i="1"/>
  <c r="C67" i="1" l="1"/>
  <c r="D67" i="1" s="1"/>
  <c r="C59" i="1"/>
  <c r="D59" i="1" s="1"/>
  <c r="C51" i="1"/>
  <c r="D51" i="1" s="1"/>
  <c r="C43" i="1"/>
  <c r="D43" i="1" s="1"/>
  <c r="C36" i="1"/>
  <c r="D36" i="1" s="1"/>
  <c r="C28" i="1"/>
  <c r="D28" i="1" s="1"/>
  <c r="C20" i="1"/>
  <c r="D20" i="1" s="1"/>
  <c r="C12" i="1"/>
  <c r="D12" i="1" s="1"/>
  <c r="K10" i="2" l="1"/>
  <c r="L10" i="2"/>
  <c r="M10" i="2" s="1"/>
  <c r="P10" i="2"/>
  <c r="K11" i="2"/>
  <c r="L11" i="2"/>
  <c r="P11" i="2"/>
  <c r="K12" i="2"/>
  <c r="L12" i="2"/>
  <c r="P12" i="2"/>
  <c r="K13" i="2"/>
  <c r="L13" i="2"/>
  <c r="P13" i="2"/>
  <c r="K14" i="2"/>
  <c r="L14" i="2"/>
  <c r="P14" i="2"/>
  <c r="K15" i="2"/>
  <c r="L15" i="2"/>
  <c r="P15" i="2"/>
  <c r="K16" i="2"/>
  <c r="L16" i="2"/>
  <c r="P16" i="2"/>
  <c r="K17" i="2"/>
  <c r="L17" i="2"/>
  <c r="P17" i="2"/>
  <c r="K18" i="2"/>
  <c r="L18" i="2"/>
  <c r="P18" i="2"/>
  <c r="K19" i="2"/>
  <c r="L19" i="2"/>
  <c r="M19" i="2" s="1"/>
  <c r="P19" i="2"/>
  <c r="K20" i="2"/>
  <c r="L20" i="2"/>
  <c r="P20" i="2"/>
  <c r="K21" i="2"/>
  <c r="L21" i="2"/>
  <c r="P21" i="2"/>
  <c r="K22" i="2"/>
  <c r="L22" i="2"/>
  <c r="P22" i="2"/>
  <c r="K23" i="2"/>
  <c r="L23" i="2"/>
  <c r="M23" i="2" s="1"/>
  <c r="P23" i="2"/>
  <c r="K24" i="2"/>
  <c r="L24" i="2"/>
  <c r="P24" i="2"/>
  <c r="K25" i="2"/>
  <c r="L25" i="2"/>
  <c r="P25" i="2"/>
  <c r="K26" i="2"/>
  <c r="L26" i="2"/>
  <c r="P26" i="2"/>
  <c r="K27" i="2"/>
  <c r="L27" i="2"/>
  <c r="P27" i="2"/>
  <c r="K28" i="2"/>
  <c r="L28" i="2"/>
  <c r="P28" i="2"/>
  <c r="K29" i="2"/>
  <c r="L29" i="2"/>
  <c r="M29" i="2" s="1"/>
  <c r="P29" i="2"/>
  <c r="K30" i="2"/>
  <c r="L30" i="2"/>
  <c r="P30" i="2"/>
  <c r="K31" i="2"/>
  <c r="L31" i="2"/>
  <c r="P31" i="2"/>
  <c r="K32" i="2"/>
  <c r="L32" i="2"/>
  <c r="P32" i="2"/>
  <c r="K33" i="2"/>
  <c r="L33" i="2"/>
  <c r="P33" i="2"/>
  <c r="K34" i="2"/>
  <c r="L34" i="2"/>
  <c r="P34" i="2"/>
  <c r="K35" i="2"/>
  <c r="L35" i="2"/>
  <c r="M35" i="2" s="1"/>
  <c r="P35" i="2"/>
  <c r="L36" i="2"/>
  <c r="L37" i="2"/>
  <c r="K38" i="2"/>
  <c r="L38" i="2"/>
  <c r="P38" i="2"/>
  <c r="K39" i="2"/>
  <c r="L39" i="2"/>
  <c r="P39" i="2"/>
  <c r="K40" i="2"/>
  <c r="L40" i="2"/>
  <c r="P40" i="2"/>
  <c r="K41" i="2"/>
  <c r="L41" i="2"/>
  <c r="M41" i="2" s="1"/>
  <c r="P41" i="2"/>
  <c r="K42" i="2"/>
  <c r="L42" i="2"/>
  <c r="P42" i="2"/>
  <c r="L43" i="2"/>
  <c r="L44" i="2"/>
  <c r="K45" i="2"/>
  <c r="L45" i="2"/>
  <c r="P45" i="2"/>
  <c r="K46" i="2"/>
  <c r="L46" i="2"/>
  <c r="P46" i="2"/>
  <c r="K47" i="2"/>
  <c r="L47" i="2"/>
  <c r="P47" i="2"/>
  <c r="K48" i="2"/>
  <c r="L48" i="2"/>
  <c r="P48" i="2"/>
  <c r="K49" i="2"/>
  <c r="L49" i="2"/>
  <c r="M49" i="2" s="1"/>
  <c r="P49" i="2"/>
  <c r="K50" i="2"/>
  <c r="L50" i="2"/>
  <c r="P50" i="2"/>
  <c r="L51" i="2"/>
  <c r="K52" i="2"/>
  <c r="L52" i="2"/>
  <c r="P52" i="2"/>
  <c r="K53" i="2"/>
  <c r="L53" i="2"/>
  <c r="P53" i="2"/>
  <c r="K54" i="2"/>
  <c r="L54" i="2"/>
  <c r="M54" i="2" s="1"/>
  <c r="P54" i="2"/>
  <c r="K55" i="2"/>
  <c r="L55" i="2"/>
  <c r="P55" i="2"/>
  <c r="K56" i="2"/>
  <c r="L56" i="2"/>
  <c r="P56" i="2"/>
  <c r="K57" i="2"/>
  <c r="L57" i="2"/>
  <c r="P57" i="2"/>
  <c r="P58" i="2"/>
  <c r="K59" i="2"/>
  <c r="L59" i="2"/>
  <c r="P59" i="2"/>
  <c r="K60" i="2"/>
  <c r="L60" i="2"/>
  <c r="P60" i="2"/>
  <c r="K61" i="2"/>
  <c r="L61" i="2"/>
  <c r="P61" i="2"/>
  <c r="K62" i="2"/>
  <c r="L62" i="2"/>
  <c r="P62" i="2"/>
  <c r="K63" i="2"/>
  <c r="L63" i="2"/>
  <c r="P63" i="2"/>
  <c r="K64" i="2"/>
  <c r="L64" i="2"/>
  <c r="P64" i="2"/>
  <c r="K65" i="2"/>
  <c r="L65" i="2"/>
  <c r="P65" i="2"/>
  <c r="K66" i="2"/>
  <c r="L66" i="2"/>
  <c r="P66" i="2"/>
  <c r="K67" i="2"/>
  <c r="L67" i="2"/>
  <c r="P67" i="2"/>
  <c r="K68" i="2"/>
  <c r="L68" i="2"/>
  <c r="P68" i="2"/>
  <c r="K69" i="2"/>
  <c r="L69" i="2"/>
  <c r="P69" i="2"/>
  <c r="K70" i="2"/>
  <c r="L70" i="2"/>
  <c r="P70" i="2"/>
  <c r="K71" i="2"/>
  <c r="L71" i="2"/>
  <c r="P71" i="2"/>
  <c r="K72" i="2"/>
  <c r="L72" i="2"/>
  <c r="P72" i="2"/>
  <c r="K73" i="2"/>
  <c r="L73" i="2"/>
  <c r="P73" i="2"/>
  <c r="K74" i="2"/>
  <c r="L74" i="2"/>
  <c r="P74" i="2"/>
  <c r="J75" i="2"/>
  <c r="K75" i="2"/>
  <c r="L75" i="2"/>
  <c r="P75" i="2"/>
  <c r="K76" i="2"/>
  <c r="L76" i="2"/>
  <c r="P76" i="2"/>
  <c r="K77" i="2"/>
  <c r="L77" i="2"/>
  <c r="P77" i="2"/>
  <c r="K78" i="2"/>
  <c r="L78" i="2"/>
  <c r="P78" i="2"/>
  <c r="C79" i="2"/>
  <c r="D79" i="2" s="1"/>
  <c r="F79" i="2"/>
  <c r="G79" i="2" s="1"/>
  <c r="I79" i="2"/>
  <c r="J79" i="2" s="1"/>
  <c r="N79" i="2"/>
  <c r="O79" i="2"/>
  <c r="H7" i="1"/>
  <c r="I7" i="1"/>
  <c r="D8" i="1"/>
  <c r="H8" i="1"/>
  <c r="I8" i="1"/>
  <c r="J8" i="1" s="1"/>
  <c r="H9" i="1"/>
  <c r="I9" i="1"/>
  <c r="J9" i="1" s="1"/>
  <c r="H10" i="1"/>
  <c r="I10" i="1"/>
  <c r="J10" i="1" s="1"/>
  <c r="H11" i="1"/>
  <c r="I11" i="1"/>
  <c r="K12" i="1"/>
  <c r="L12" i="1"/>
  <c r="M12" i="1" s="1"/>
  <c r="H15" i="1"/>
  <c r="I15" i="1"/>
  <c r="D16" i="1"/>
  <c r="H16" i="1"/>
  <c r="I16" i="1"/>
  <c r="H17" i="1"/>
  <c r="I17" i="1"/>
  <c r="H18" i="1"/>
  <c r="I18" i="1"/>
  <c r="H19" i="1"/>
  <c r="I19" i="1"/>
  <c r="K20" i="1"/>
  <c r="L20" i="1"/>
  <c r="H23" i="1"/>
  <c r="I23" i="1"/>
  <c r="H24" i="1"/>
  <c r="I24" i="1"/>
  <c r="H25" i="1"/>
  <c r="I25" i="1"/>
  <c r="H26" i="1"/>
  <c r="I26" i="1"/>
  <c r="H27" i="1"/>
  <c r="I27" i="1"/>
  <c r="K28" i="1"/>
  <c r="L28" i="1"/>
  <c r="M28" i="1"/>
  <c r="H31" i="1"/>
  <c r="I31" i="1"/>
  <c r="H32" i="1"/>
  <c r="I32" i="1"/>
  <c r="H33" i="1"/>
  <c r="I33" i="1"/>
  <c r="H34" i="1"/>
  <c r="I34" i="1"/>
  <c r="H35" i="1"/>
  <c r="I35" i="1"/>
  <c r="K36" i="1"/>
  <c r="L36" i="1"/>
  <c r="M36" i="1" s="1"/>
  <c r="H39" i="1"/>
  <c r="I39" i="1"/>
  <c r="H40" i="1"/>
  <c r="I40" i="1"/>
  <c r="M40" i="1"/>
  <c r="H41" i="1"/>
  <c r="I41" i="1"/>
  <c r="M41" i="1"/>
  <c r="H42" i="1"/>
  <c r="I42" i="1"/>
  <c r="M42" i="1"/>
  <c r="K43" i="1"/>
  <c r="L43" i="1"/>
  <c r="H46" i="1"/>
  <c r="I46" i="1"/>
  <c r="H47" i="1"/>
  <c r="I47" i="1"/>
  <c r="J47" i="1" s="1"/>
  <c r="H48" i="1"/>
  <c r="I48" i="1"/>
  <c r="J48" i="1" s="1"/>
  <c r="H49" i="1"/>
  <c r="I49" i="1"/>
  <c r="J49" i="1" s="1"/>
  <c r="H50" i="1"/>
  <c r="I50" i="1"/>
  <c r="J50" i="1" s="1"/>
  <c r="K51" i="1"/>
  <c r="H51" i="1" s="1"/>
  <c r="L51" i="1"/>
  <c r="I51" i="1" s="1"/>
  <c r="H54" i="1"/>
  <c r="I54" i="1"/>
  <c r="H55" i="1"/>
  <c r="I55" i="1"/>
  <c r="H56" i="1"/>
  <c r="I56" i="1"/>
  <c r="H57" i="1"/>
  <c r="I57" i="1"/>
  <c r="H58" i="1"/>
  <c r="I58" i="1"/>
  <c r="K59" i="1"/>
  <c r="L59" i="1"/>
  <c r="M62" i="1"/>
  <c r="M63" i="1"/>
  <c r="M64" i="1"/>
  <c r="M65" i="1"/>
  <c r="M66" i="1"/>
  <c r="F5" i="3"/>
  <c r="J5" i="3"/>
  <c r="F6" i="3"/>
  <c r="G6" i="3" s="1"/>
  <c r="J6" i="3"/>
  <c r="F7" i="3"/>
  <c r="G7" i="3" s="1"/>
  <c r="J7" i="3"/>
  <c r="F8" i="3"/>
  <c r="J8" i="3"/>
  <c r="F9" i="3"/>
  <c r="J9" i="3"/>
  <c r="F10" i="3"/>
  <c r="J10" i="3"/>
  <c r="F11" i="3"/>
  <c r="J11" i="3"/>
  <c r="F12" i="3"/>
  <c r="J12" i="3"/>
  <c r="F13" i="3"/>
  <c r="G13" i="3" s="1"/>
  <c r="J13" i="3"/>
  <c r="F14" i="3"/>
  <c r="G14" i="3" s="1"/>
  <c r="J14" i="3"/>
  <c r="F15" i="3"/>
  <c r="J15" i="3"/>
  <c r="F16" i="3"/>
  <c r="J16" i="3"/>
  <c r="F17" i="3"/>
  <c r="G17" i="3" s="1"/>
  <c r="J17" i="3"/>
  <c r="F18" i="3"/>
  <c r="J18" i="3"/>
  <c r="F19" i="3"/>
  <c r="J19" i="3"/>
  <c r="F20" i="3"/>
  <c r="G20" i="3" s="1"/>
  <c r="J20" i="3"/>
  <c r="F21" i="3"/>
  <c r="J21" i="3"/>
  <c r="F22" i="3"/>
  <c r="J22" i="3"/>
  <c r="F23" i="3"/>
  <c r="G23" i="3" s="1"/>
  <c r="J23" i="3"/>
  <c r="F24" i="3"/>
  <c r="J24" i="3"/>
  <c r="F25" i="3"/>
  <c r="J25" i="3"/>
  <c r="F26" i="3"/>
  <c r="G26" i="3" s="1"/>
  <c r="J26" i="3"/>
  <c r="F27" i="3"/>
  <c r="J27" i="3"/>
  <c r="F28" i="3"/>
  <c r="J28" i="3"/>
  <c r="F29" i="3"/>
  <c r="J29" i="3"/>
  <c r="F30" i="3"/>
  <c r="G30" i="3" s="1"/>
  <c r="J30" i="3"/>
  <c r="F31" i="3"/>
  <c r="G31" i="3" s="1"/>
  <c r="J31" i="3"/>
  <c r="F32" i="3"/>
  <c r="J32" i="3"/>
  <c r="F33" i="3"/>
  <c r="G33" i="3" s="1"/>
  <c r="J33" i="3"/>
  <c r="F34" i="3"/>
  <c r="J34" i="3"/>
  <c r="F35" i="3"/>
  <c r="J35" i="3"/>
  <c r="F36" i="3"/>
  <c r="J36" i="3"/>
  <c r="F37" i="3"/>
  <c r="G37" i="3" s="1"/>
  <c r="J37" i="3"/>
  <c r="F38" i="3"/>
  <c r="J38" i="3"/>
  <c r="F39" i="3"/>
  <c r="J39" i="3"/>
  <c r="F40" i="3"/>
  <c r="G40" i="3" s="1"/>
  <c r="F41" i="3"/>
  <c r="G41" i="3" s="1"/>
  <c r="F42" i="3"/>
  <c r="G42" i="3" s="1"/>
  <c r="F43" i="3"/>
  <c r="G43" i="3" s="1"/>
  <c r="F44" i="3"/>
  <c r="G44" i="3" s="1"/>
  <c r="F45" i="3"/>
  <c r="G45" i="3" s="1"/>
  <c r="F46" i="3"/>
  <c r="G46" i="3" s="1"/>
  <c r="C47" i="3"/>
  <c r="D47" i="3" s="1"/>
  <c r="H47" i="3"/>
  <c r="E47" i="3" s="1"/>
  <c r="I47" i="3"/>
  <c r="W6" i="4"/>
  <c r="X6" i="4"/>
  <c r="Y6" i="4" s="1"/>
  <c r="AB6" i="4"/>
  <c r="W7" i="4"/>
  <c r="X7" i="4"/>
  <c r="AB7" i="4"/>
  <c r="W8" i="4"/>
  <c r="X8" i="4"/>
  <c r="AB8" i="4"/>
  <c r="W9" i="4"/>
  <c r="X9" i="4"/>
  <c r="AB9" i="4"/>
  <c r="W10" i="4"/>
  <c r="X10" i="4"/>
  <c r="AB10" i="4"/>
  <c r="W11" i="4"/>
  <c r="X11" i="4"/>
  <c r="AB11" i="4"/>
  <c r="W12" i="4"/>
  <c r="X12" i="4"/>
  <c r="Y12" i="4" s="1"/>
  <c r="AB12" i="4"/>
  <c r="W13" i="4"/>
  <c r="X13" i="4"/>
  <c r="AB13" i="4"/>
  <c r="W14" i="4"/>
  <c r="X14" i="4"/>
  <c r="Y14" i="4" s="1"/>
  <c r="AB14" i="4"/>
  <c r="W15" i="4"/>
  <c r="X15" i="4"/>
  <c r="AB15" i="4"/>
  <c r="W16" i="4"/>
  <c r="X16" i="4"/>
  <c r="Y16" i="4" s="1"/>
  <c r="AB16" i="4"/>
  <c r="W17" i="4"/>
  <c r="X17" i="4"/>
  <c r="AB17" i="4"/>
  <c r="W18" i="4"/>
  <c r="X18" i="4"/>
  <c r="AB18" i="4"/>
  <c r="W19" i="4"/>
  <c r="X19" i="4"/>
  <c r="AB19" i="4"/>
  <c r="W20" i="4"/>
  <c r="X20" i="4"/>
  <c r="Y20" i="4" s="1"/>
  <c r="AB20" i="4"/>
  <c r="W21" i="4"/>
  <c r="X21" i="4"/>
  <c r="AB21" i="4"/>
  <c r="W22" i="4"/>
  <c r="X22" i="4"/>
  <c r="AB22" i="4"/>
  <c r="W23" i="4"/>
  <c r="X23" i="4"/>
  <c r="AB23" i="4"/>
  <c r="W24" i="4"/>
  <c r="AB24" i="4"/>
  <c r="W25" i="4"/>
  <c r="X25" i="4"/>
  <c r="Y25" i="4" s="1"/>
  <c r="AB25" i="4"/>
  <c r="W26" i="4"/>
  <c r="X26" i="4"/>
  <c r="AB26" i="4"/>
  <c r="W27" i="4"/>
  <c r="X27" i="4"/>
  <c r="AB27" i="4"/>
  <c r="W28" i="4"/>
  <c r="X28" i="4"/>
  <c r="AB28" i="4"/>
  <c r="W29" i="4"/>
  <c r="X29" i="4"/>
  <c r="AB29" i="4"/>
  <c r="W30" i="4"/>
  <c r="X30" i="4"/>
  <c r="AB30" i="4"/>
  <c r="W31" i="4"/>
  <c r="X31" i="4"/>
  <c r="Y31" i="4" s="1"/>
  <c r="AB31" i="4"/>
  <c r="W32" i="4"/>
  <c r="X32" i="4"/>
  <c r="AB32" i="4"/>
  <c r="W33" i="4"/>
  <c r="X33" i="4"/>
  <c r="AB33" i="4"/>
  <c r="W34" i="4"/>
  <c r="X34" i="4"/>
  <c r="AB34" i="4"/>
  <c r="W35" i="4"/>
  <c r="Y35" i="4" s="1"/>
  <c r="AB35" i="4"/>
  <c r="W36" i="4"/>
  <c r="X36" i="4"/>
  <c r="AB36" i="4"/>
  <c r="W37" i="4"/>
  <c r="X37" i="4"/>
  <c r="AB37" i="4"/>
  <c r="W38" i="4"/>
  <c r="X38" i="4"/>
  <c r="AB38" i="4"/>
  <c r="W39" i="4"/>
  <c r="X39" i="4"/>
  <c r="AB39" i="4"/>
  <c r="W40" i="4"/>
  <c r="X40" i="4"/>
  <c r="AB40" i="4"/>
  <c r="W41" i="4"/>
  <c r="X41" i="4"/>
  <c r="AB41" i="4"/>
  <c r="W42" i="4"/>
  <c r="X42" i="4"/>
  <c r="Y42" i="4" s="1"/>
  <c r="AB42" i="4"/>
  <c r="W43" i="4"/>
  <c r="X43" i="4"/>
  <c r="AB43" i="4"/>
  <c r="W44" i="4"/>
  <c r="X44" i="4"/>
  <c r="AB44" i="4"/>
  <c r="W45" i="4"/>
  <c r="X45" i="4"/>
  <c r="AB45" i="4"/>
  <c r="W46" i="4"/>
  <c r="X46" i="4"/>
  <c r="AB46" i="4"/>
  <c r="W47" i="4"/>
  <c r="X47" i="4"/>
  <c r="AB47" i="4"/>
  <c r="W48" i="4"/>
  <c r="X48" i="4"/>
  <c r="AB48" i="4"/>
  <c r="W49" i="4"/>
  <c r="X49" i="4"/>
  <c r="AB49" i="4"/>
  <c r="W50" i="4"/>
  <c r="X50" i="4"/>
  <c r="AB50" i="4"/>
  <c r="W51" i="4"/>
  <c r="X51" i="4"/>
  <c r="AB51" i="4"/>
  <c r="W52" i="4"/>
  <c r="X52" i="4"/>
  <c r="AB52" i="4"/>
  <c r="W53" i="4"/>
  <c r="X53" i="4"/>
  <c r="AB53" i="4"/>
  <c r="W54" i="4"/>
  <c r="X54" i="4"/>
  <c r="AB54" i="4"/>
  <c r="W55" i="4"/>
  <c r="X55" i="4"/>
  <c r="AB55" i="4"/>
  <c r="W56" i="4"/>
  <c r="X56" i="4"/>
  <c r="AB56" i="4"/>
  <c r="W57" i="4"/>
  <c r="X57" i="4"/>
  <c r="AB57" i="4"/>
  <c r="W58" i="4"/>
  <c r="X58" i="4"/>
  <c r="AB58" i="4"/>
  <c r="W59" i="4"/>
  <c r="X59" i="4"/>
  <c r="AB59" i="4"/>
  <c r="W60" i="4"/>
  <c r="X60" i="4"/>
  <c r="AB60" i="4"/>
  <c r="W61" i="4"/>
  <c r="X61" i="4"/>
  <c r="AB61" i="4"/>
  <c r="W62" i="4"/>
  <c r="X62" i="4"/>
  <c r="AB62" i="4"/>
  <c r="W63" i="4"/>
  <c r="X63" i="4"/>
  <c r="AB63" i="4"/>
  <c r="W64" i="4"/>
  <c r="X64" i="4"/>
  <c r="AB64" i="4"/>
  <c r="W65" i="4"/>
  <c r="X65" i="4"/>
  <c r="AB65" i="4"/>
  <c r="W66" i="4"/>
  <c r="X66" i="4"/>
  <c r="AB66" i="4"/>
  <c r="W67" i="4"/>
  <c r="X67" i="4"/>
  <c r="AB67" i="4"/>
  <c r="W68" i="4"/>
  <c r="X68" i="4"/>
  <c r="AB68" i="4"/>
  <c r="W69" i="4"/>
  <c r="X69" i="4"/>
  <c r="AB69" i="4"/>
  <c r="W70" i="4"/>
  <c r="X70" i="4"/>
  <c r="Y70" i="4" s="1"/>
  <c r="AB70" i="4"/>
  <c r="W71" i="4"/>
  <c r="X71" i="4"/>
  <c r="AB71" i="4"/>
  <c r="W72" i="4"/>
  <c r="X72" i="4"/>
  <c r="Y72" i="4" s="1"/>
  <c r="AB72" i="4"/>
  <c r="W73" i="4"/>
  <c r="X73" i="4"/>
  <c r="AB73" i="4"/>
  <c r="W74" i="4"/>
  <c r="X74" i="4"/>
  <c r="Y74" i="4" s="1"/>
  <c r="AB74" i="4"/>
  <c r="W75" i="4"/>
  <c r="X75" i="4"/>
  <c r="AB75" i="4"/>
  <c r="W76" i="4"/>
  <c r="X76" i="4"/>
  <c r="AB76" i="4"/>
  <c r="W77" i="4"/>
  <c r="X77" i="4"/>
  <c r="AB77" i="4"/>
  <c r="W78" i="4"/>
  <c r="X78" i="4"/>
  <c r="Y78" i="4" s="1"/>
  <c r="AB78" i="4"/>
  <c r="W79" i="4"/>
  <c r="X79" i="4"/>
  <c r="AB79" i="4"/>
  <c r="W80" i="4"/>
  <c r="X80" i="4"/>
  <c r="AB80" i="4"/>
  <c r="W81" i="4"/>
  <c r="X81" i="4"/>
  <c r="AB81" i="4"/>
  <c r="W82" i="4"/>
  <c r="X82" i="4"/>
  <c r="Y82" i="4" s="1"/>
  <c r="AB82" i="4"/>
  <c r="W83" i="4"/>
  <c r="X83" i="4"/>
  <c r="AB83" i="4"/>
  <c r="W84" i="4"/>
  <c r="X84" i="4"/>
  <c r="Y84" i="4" s="1"/>
  <c r="AB84" i="4"/>
  <c r="W85" i="4"/>
  <c r="X85" i="4"/>
  <c r="AB85" i="4"/>
  <c r="W86" i="4"/>
  <c r="X86" i="4"/>
  <c r="AB86" i="4"/>
  <c r="W87" i="4"/>
  <c r="X87" i="4"/>
  <c r="AB87" i="4"/>
  <c r="W88" i="4"/>
  <c r="X88" i="4"/>
  <c r="Y88" i="4" s="1"/>
  <c r="AB88" i="4"/>
  <c r="W89" i="4"/>
  <c r="X89" i="4"/>
  <c r="AB89" i="4"/>
  <c r="W90" i="4"/>
  <c r="X90" i="4"/>
  <c r="AB90" i="4"/>
  <c r="W91" i="4"/>
  <c r="X91" i="4"/>
  <c r="AB91" i="4"/>
  <c r="W92" i="4"/>
  <c r="X92" i="4"/>
  <c r="AB92" i="4"/>
  <c r="W93" i="4"/>
  <c r="X93" i="4"/>
  <c r="AB93" i="4"/>
  <c r="W94" i="4"/>
  <c r="X94" i="4"/>
  <c r="AB94" i="4"/>
  <c r="W95" i="4"/>
  <c r="X95" i="4"/>
  <c r="AB95" i="4"/>
  <c r="W96" i="4"/>
  <c r="X96" i="4"/>
  <c r="Y96" i="4" s="1"/>
  <c r="AB96" i="4"/>
  <c r="W97" i="4"/>
  <c r="X97" i="4"/>
  <c r="AB97" i="4"/>
  <c r="W98" i="4"/>
  <c r="X98" i="4"/>
  <c r="Y98" i="4" s="1"/>
  <c r="AB98" i="4"/>
  <c r="W99" i="4"/>
  <c r="X99" i="4"/>
  <c r="AB99" i="4"/>
  <c r="W100" i="4"/>
  <c r="X100" i="4"/>
  <c r="AB100" i="4"/>
  <c r="W101" i="4"/>
  <c r="X101" i="4"/>
  <c r="AB101" i="4"/>
  <c r="W102" i="4"/>
  <c r="X102" i="4"/>
  <c r="Y102" i="4" s="1"/>
  <c r="AB102" i="4"/>
  <c r="W103" i="4"/>
  <c r="X103" i="4"/>
  <c r="AB103" i="4"/>
  <c r="W104" i="4"/>
  <c r="X104" i="4"/>
  <c r="AB104" i="4"/>
  <c r="X107" i="4"/>
  <c r="X108" i="4"/>
  <c r="X109" i="4"/>
  <c r="X110" i="4"/>
  <c r="X111" i="4"/>
  <c r="X112" i="4"/>
  <c r="X113" i="4"/>
  <c r="X114" i="4"/>
  <c r="X115" i="4"/>
  <c r="X116" i="4"/>
  <c r="C117" i="4"/>
  <c r="D117" i="4" s="1"/>
  <c r="F117" i="4"/>
  <c r="G117" i="4" s="1"/>
  <c r="I117" i="4"/>
  <c r="J117" i="4" s="1"/>
  <c r="L117" i="4"/>
  <c r="O117" i="4"/>
  <c r="P117" i="4" s="1"/>
  <c r="R117" i="4"/>
  <c r="U117" i="4"/>
  <c r="V117" i="4" s="1"/>
  <c r="Z117" i="4"/>
  <c r="AA117" i="4"/>
  <c r="X117" i="4" s="1"/>
  <c r="O5" i="5"/>
  <c r="F6" i="5"/>
  <c r="O6" i="5"/>
  <c r="O7" i="5"/>
  <c r="O8" i="5"/>
  <c r="H10" i="5"/>
  <c r="I10" i="5" s="1"/>
  <c r="K10" i="5"/>
  <c r="L10" i="5" s="1"/>
  <c r="M10" i="5"/>
  <c r="N10" i="5"/>
  <c r="O13" i="5"/>
  <c r="O14" i="5"/>
  <c r="O15" i="5"/>
  <c r="H18" i="5"/>
  <c r="K18" i="5"/>
  <c r="M18" i="5"/>
  <c r="N18" i="5"/>
  <c r="O18" i="5" s="1"/>
  <c r="O21" i="5"/>
  <c r="L22" i="5"/>
  <c r="O22" i="5"/>
  <c r="O23" i="5"/>
  <c r="O24" i="5"/>
  <c r="O25" i="5"/>
  <c r="H26" i="5"/>
  <c r="K26" i="5"/>
  <c r="L26" i="5" s="1"/>
  <c r="N26" i="5"/>
  <c r="O26" i="5" s="1"/>
  <c r="O29" i="5"/>
  <c r="O30" i="5"/>
  <c r="O31" i="5"/>
  <c r="O32" i="5"/>
  <c r="O33" i="5"/>
  <c r="H34" i="5"/>
  <c r="I34" i="5" s="1"/>
  <c r="K34" i="5"/>
  <c r="N34" i="5"/>
  <c r="O34" i="5" s="1"/>
  <c r="O38" i="5"/>
  <c r="O39" i="5"/>
  <c r="O40" i="5"/>
  <c r="H41" i="5"/>
  <c r="K41" i="5"/>
  <c r="M41" i="5"/>
  <c r="N41" i="5"/>
  <c r="O41" i="5" s="1"/>
  <c r="H49" i="5"/>
  <c r="K49" i="5"/>
  <c r="M49" i="5"/>
  <c r="N49" i="5"/>
  <c r="O49" i="5" s="1"/>
  <c r="H57" i="5"/>
  <c r="K57" i="5"/>
  <c r="M57" i="5"/>
  <c r="N57" i="5"/>
  <c r="O60" i="5"/>
  <c r="O61" i="5"/>
  <c r="O62" i="5"/>
  <c r="O63" i="5"/>
  <c r="O64" i="5"/>
  <c r="K65" i="5"/>
  <c r="M65" i="5"/>
  <c r="N65" i="5"/>
  <c r="O65" i="5" s="1"/>
  <c r="M50" i="2" l="1"/>
  <c r="M24" i="2"/>
  <c r="M20" i="2"/>
  <c r="M18" i="2"/>
  <c r="M16" i="2"/>
  <c r="O10" i="5"/>
  <c r="Y103" i="4"/>
  <c r="Y95" i="4"/>
  <c r="Y91" i="4"/>
  <c r="Y85" i="4"/>
  <c r="Y79" i="4"/>
  <c r="Y71" i="4"/>
  <c r="Y45" i="4"/>
  <c r="Y41" i="4"/>
  <c r="Y19" i="4"/>
  <c r="Y15" i="4"/>
  <c r="M59" i="1"/>
  <c r="M51" i="1"/>
  <c r="J7" i="1"/>
  <c r="P79" i="2"/>
  <c r="M15" i="2"/>
  <c r="I12" i="1"/>
  <c r="J56" i="1"/>
  <c r="J35" i="1"/>
  <c r="J34" i="1"/>
  <c r="J26" i="1"/>
  <c r="J24" i="1"/>
  <c r="J19" i="1"/>
  <c r="J18" i="1"/>
  <c r="H20" i="1"/>
  <c r="J16" i="1"/>
  <c r="J47" i="3"/>
  <c r="M43" i="1"/>
  <c r="J33" i="1"/>
  <c r="J25" i="1"/>
  <c r="J23" i="1"/>
  <c r="M20" i="1"/>
  <c r="I36" i="1"/>
  <c r="I43" i="1"/>
  <c r="I59" i="1"/>
  <c r="I28" i="1"/>
  <c r="H59" i="1"/>
  <c r="J55" i="1"/>
  <c r="H43" i="1"/>
  <c r="J31" i="1"/>
  <c r="J27" i="1"/>
  <c r="L79" i="2"/>
  <c r="F47" i="3"/>
  <c r="G47" i="3" s="1"/>
  <c r="AB117" i="4"/>
  <c r="W117" i="4"/>
  <c r="Y117" i="4" s="1"/>
  <c r="K79" i="2"/>
  <c r="J32" i="1"/>
  <c r="J17" i="1"/>
  <c r="J15" i="1"/>
  <c r="J11" i="1"/>
  <c r="H12" i="1"/>
  <c r="J57" i="1"/>
  <c r="J51" i="1"/>
  <c r="J43" i="1"/>
  <c r="H36" i="1"/>
  <c r="J36" i="1" s="1"/>
  <c r="H28" i="1"/>
  <c r="J28" i="1" s="1"/>
  <c r="J12" i="1"/>
  <c r="I20" i="1"/>
  <c r="J20" i="1" s="1"/>
  <c r="M79" i="2" l="1"/>
</calcChain>
</file>

<file path=xl/comments1.xml><?xml version="1.0" encoding="utf-8"?>
<comments xmlns="http://schemas.openxmlformats.org/spreadsheetml/2006/main">
  <authors>
    <author/>
    <author>diva</author>
  </authors>
  <commentList>
    <comment ref="K5" authorId="0">
      <text>
        <r>
          <rPr>
            <sz val="10"/>
            <rFont val="Arial"/>
            <family val="2"/>
          </rPr>
          <t>Lei  Estadual 6.797 define as vagas de cada classe  em percentual dos servidores em atividade, ocupantes dos cargos efetivos</t>
        </r>
      </text>
    </comment>
    <comment ref="K7" authorId="0">
      <text>
        <r>
          <rPr>
            <b/>
            <sz val="8"/>
            <color indexed="8"/>
            <rFont val="Tahoma"/>
            <family val="2"/>
          </rPr>
          <t xml:space="preserve">Irani:
</t>
        </r>
        <r>
          <rPr>
            <sz val="8"/>
            <color indexed="8"/>
            <rFont val="Tahoma"/>
            <family val="2"/>
          </rPr>
          <t>Lei 7.271 - (+ 5 analistas na capital)</t>
        </r>
      </text>
    </comment>
    <comment ref="L7" authorId="0">
      <text>
        <r>
          <rPr>
            <b/>
            <sz val="8"/>
            <color indexed="8"/>
            <rFont val="Tahoma"/>
            <family val="2"/>
          </rPr>
          <t xml:space="preserve">Irani:
</t>
        </r>
        <r>
          <rPr>
            <sz val="8"/>
            <color indexed="8"/>
            <rFont val="Tahoma"/>
            <family val="2"/>
          </rPr>
          <t>Lei 7.271 - (+ 5 analistas na capital)</t>
        </r>
      </text>
    </comment>
    <comment ref="K23" authorId="0">
      <text>
        <r>
          <rPr>
            <b/>
            <sz val="8"/>
            <color indexed="8"/>
            <rFont val="Tahoma"/>
            <family val="2"/>
          </rPr>
          <t xml:space="preserve">Irani:
</t>
        </r>
        <r>
          <rPr>
            <sz val="8"/>
            <color indexed="8"/>
            <rFont val="Tahoma"/>
            <family val="2"/>
          </rPr>
          <t>Lei 7.271 ( + 2 oficiais na capital)</t>
        </r>
      </text>
    </comment>
    <comment ref="L23" authorId="0">
      <text>
        <r>
          <rPr>
            <b/>
            <sz val="8"/>
            <color indexed="8"/>
            <rFont val="Tahoma"/>
            <family val="2"/>
          </rPr>
          <t xml:space="preserve">Irani:
</t>
        </r>
        <r>
          <rPr>
            <sz val="8"/>
            <color indexed="8"/>
            <rFont val="Tahoma"/>
            <family val="2"/>
          </rPr>
          <t>Lei 7.271 ( + 2 oficiais na capital)</t>
        </r>
      </text>
    </comment>
    <comment ref="B24" authorId="1">
      <text>
        <r>
          <rPr>
            <b/>
            <sz val="8"/>
            <color indexed="81"/>
            <rFont val="Tahoma"/>
            <family val="2"/>
          </rPr>
          <t>diva:</t>
        </r>
        <r>
          <rPr>
            <sz val="8"/>
            <color indexed="81"/>
            <rFont val="Tahoma"/>
            <family val="2"/>
          </rPr>
          <t xml:space="preserve">
WALKER TAVARES RODRIGUES</t>
        </r>
      </text>
    </comment>
    <comment ref="C24" authorId="1">
      <text>
        <r>
          <rPr>
            <b/>
            <sz val="8"/>
            <color indexed="81"/>
            <rFont val="Tahoma"/>
            <family val="2"/>
          </rPr>
          <t>diva:</t>
        </r>
        <r>
          <rPr>
            <sz val="8"/>
            <color indexed="81"/>
            <rFont val="Tahoma"/>
            <family val="2"/>
          </rPr>
          <t xml:space="preserve">
WALKER TAVARES RODRIGUES</t>
        </r>
      </text>
    </comment>
    <comment ref="A30" authorId="0">
      <text>
        <r>
          <rPr>
            <sz val="10"/>
            <rFont val="Arial"/>
            <family val="2"/>
          </rPr>
          <t>Antigo :  Assistente Judiciário ( Lei 7.210 deu nova denominação ao cargo)</t>
        </r>
      </text>
    </comment>
    <comment ref="A38" authorId="0">
      <text>
        <r>
          <rPr>
            <sz val="10"/>
            <rFont val="Arial"/>
            <family val="2"/>
          </rPr>
          <t>EM EXTINÇÃO</t>
        </r>
      </text>
    </comment>
  </commentList>
</comments>
</file>

<file path=xl/comments2.xml><?xml version="1.0" encoding="utf-8"?>
<comments xmlns="http://schemas.openxmlformats.org/spreadsheetml/2006/main">
  <authors>
    <author/>
    <author>diva</author>
  </authors>
  <commentList>
    <comment ref="A10" authorId="0">
      <text>
        <r>
          <rPr>
            <sz val="10"/>
            <rFont val="Arial"/>
            <family val="2"/>
          </rPr>
          <t xml:space="preserve"> Lei 5.494/1996 ( atribuições do cargo)</t>
        </r>
      </text>
    </comment>
    <comment ref="A11" authorId="0">
      <text>
        <r>
          <rPr>
            <sz val="12"/>
            <rFont val="TimesNewRomanPSMT"/>
            <family val="1"/>
          </rPr>
          <t>Lei n.º 7.145/2010
Art. 3º Compete ao Assessor de Apoio Operacional o desenvolvimento de tarefas operativas de apoio ao funcionamento dos Gabinetes da Presidência e da Vice-Presidência do Tribunal de Justiça, do Corregedor-Geral da Justiça e dos Desembargadores.</t>
        </r>
      </text>
    </comment>
    <comment ref="A14" authorId="0">
      <text>
        <r>
          <rPr>
            <sz val="10"/>
            <rFont val="Arial"/>
            <family val="2"/>
          </rPr>
          <t>Lei 7.323  mudou padrão remuneratório ( anexo I)</t>
        </r>
      </text>
    </comment>
    <comment ref="B14" authorId="1">
      <text>
        <r>
          <rPr>
            <b/>
            <sz val="8"/>
            <color indexed="81"/>
            <rFont val="Tahoma"/>
            <family val="2"/>
          </rPr>
          <t>diva:</t>
        </r>
        <r>
          <rPr>
            <sz val="8"/>
            <color indexed="81"/>
            <rFont val="Tahoma"/>
            <family val="2"/>
          </rPr>
          <t xml:space="preserve">
CLOVIS GOMES DA SILVA CORREIA</t>
        </r>
      </text>
    </comment>
    <comment ref="C14" authorId="1">
      <text>
        <r>
          <rPr>
            <b/>
            <sz val="8"/>
            <color indexed="81"/>
            <rFont val="Tahoma"/>
            <family val="2"/>
          </rPr>
          <t>diva:</t>
        </r>
        <r>
          <rPr>
            <sz val="8"/>
            <color indexed="81"/>
            <rFont val="Tahoma"/>
            <family val="2"/>
          </rPr>
          <t xml:space="preserve">
CLOVIS GOMES DA SILVA CORREIA</t>
        </r>
      </text>
    </comment>
    <comment ref="C16" authorId="1">
      <text>
        <r>
          <rPr>
            <b/>
            <sz val="8"/>
            <color indexed="81"/>
            <rFont val="Tahoma"/>
            <charset val="1"/>
          </rPr>
          <t>diva:</t>
        </r>
        <r>
          <rPr>
            <sz val="8"/>
            <color indexed="81"/>
            <rFont val="Tahoma"/>
            <charset val="1"/>
          </rPr>
          <t xml:space="preserve">
MARIA DE FATIMA GAMA BREDA</t>
        </r>
      </text>
    </comment>
    <comment ref="F16" authorId="1">
      <text>
        <r>
          <rPr>
            <b/>
            <sz val="8"/>
            <color indexed="81"/>
            <rFont val="Tahoma"/>
            <family val="2"/>
          </rPr>
          <t>diva:</t>
        </r>
        <r>
          <rPr>
            <sz val="8"/>
            <color indexed="81"/>
            <rFont val="Tahoma"/>
            <family val="2"/>
          </rPr>
          <t xml:space="preserve">
</t>
        </r>
      </text>
    </comment>
    <comment ref="B18" authorId="1">
      <text>
        <r>
          <rPr>
            <b/>
            <sz val="8"/>
            <color indexed="81"/>
            <rFont val="Tahoma"/>
            <family val="2"/>
          </rPr>
          <t>diva:</t>
        </r>
        <r>
          <rPr>
            <sz val="8"/>
            <color indexed="81"/>
            <rFont val="Tahoma"/>
            <family val="2"/>
          </rPr>
          <t xml:space="preserve">
MARIA JOSE SILVESTRE ABDALLA
ALTAMIRO MARTINS DE SOUZA JUNIOR</t>
        </r>
      </text>
    </comment>
    <comment ref="C18" authorId="1">
      <text>
        <r>
          <rPr>
            <b/>
            <sz val="8"/>
            <color indexed="81"/>
            <rFont val="Tahoma"/>
            <family val="2"/>
          </rPr>
          <t>diva:</t>
        </r>
        <r>
          <rPr>
            <sz val="8"/>
            <color indexed="81"/>
            <rFont val="Tahoma"/>
            <family val="2"/>
          </rPr>
          <t xml:space="preserve">
</t>
        </r>
        <r>
          <rPr>
            <b/>
            <sz val="8"/>
            <color indexed="81"/>
            <rFont val="Tahoma"/>
            <family val="2"/>
          </rPr>
          <t>MARIA JOSE SILVESTRE ABDALLA</t>
        </r>
        <r>
          <rPr>
            <sz val="8"/>
            <color indexed="81"/>
            <rFont val="Tahoma"/>
            <family val="2"/>
          </rPr>
          <t xml:space="preserve">
</t>
        </r>
        <r>
          <rPr>
            <b/>
            <sz val="8"/>
            <color indexed="81"/>
            <rFont val="Tahoma"/>
            <family val="2"/>
          </rPr>
          <t xml:space="preserve">
ALTAMIRO MARTINS DE SOUZA JUNIOR</t>
        </r>
      </text>
    </comment>
    <comment ref="E18" authorId="1">
      <text>
        <r>
          <rPr>
            <b/>
            <sz val="8"/>
            <color indexed="81"/>
            <rFont val="Tahoma"/>
            <family val="2"/>
          </rPr>
          <t>diva:</t>
        </r>
        <r>
          <rPr>
            <sz val="8"/>
            <color indexed="81"/>
            <rFont val="Tahoma"/>
            <family val="2"/>
          </rPr>
          <t xml:space="preserve">
ALESSANDRO GUSTAVO ALMEIDA TAVARES</t>
        </r>
      </text>
    </comment>
    <comment ref="F18" authorId="1">
      <text>
        <r>
          <rPr>
            <b/>
            <sz val="8"/>
            <color indexed="81"/>
            <rFont val="Tahoma"/>
            <family val="2"/>
          </rPr>
          <t>diva:</t>
        </r>
        <r>
          <rPr>
            <sz val="8"/>
            <color indexed="81"/>
            <rFont val="Tahoma"/>
            <family val="2"/>
          </rPr>
          <t xml:space="preserve">
ALESSANDRO GUSTAVO ALMEIDA TAVARES</t>
        </r>
      </text>
    </comment>
    <comment ref="O18" authorId="0">
      <text>
        <r>
          <rPr>
            <b/>
            <sz val="8"/>
            <color indexed="8"/>
            <rFont val="Tahoma"/>
            <family val="2"/>
          </rPr>
          <t xml:space="preserve">Irani:
</t>
        </r>
        <r>
          <rPr>
            <sz val="8"/>
            <color indexed="8"/>
            <rFont val="Tahoma"/>
            <family val="2"/>
          </rPr>
          <t>Lei n.º 7.270 de 16.08.2011(Turma de Uniformização) + 2 cargos
Lei n.º 7.271 + 1 cargo de Assessor de Juiz de 3ª entrância</t>
        </r>
      </text>
    </comment>
    <comment ref="A19" authorId="0">
      <text>
        <r>
          <rPr>
            <sz val="10"/>
            <rFont val="Arial"/>
            <family val="2"/>
          </rPr>
          <t>Lei n.º 7.185 de 28.07.2010</t>
        </r>
      </text>
    </comment>
    <comment ref="B19" authorId="1">
      <text>
        <r>
          <rPr>
            <b/>
            <sz val="8"/>
            <color indexed="81"/>
            <rFont val="Tahoma"/>
            <family val="2"/>
          </rPr>
          <t>diva:</t>
        </r>
        <r>
          <rPr>
            <sz val="8"/>
            <color indexed="81"/>
            <rFont val="Tahoma"/>
            <family val="2"/>
          </rPr>
          <t xml:space="preserve">
JOSE CARLOS SOUZA</t>
        </r>
      </text>
    </comment>
    <comment ref="C19" authorId="1">
      <text>
        <r>
          <rPr>
            <b/>
            <sz val="8"/>
            <color indexed="81"/>
            <rFont val="Tahoma"/>
            <family val="2"/>
          </rPr>
          <t>diva:</t>
        </r>
        <r>
          <rPr>
            <sz val="8"/>
            <color indexed="81"/>
            <rFont val="Tahoma"/>
            <family val="2"/>
          </rPr>
          <t xml:space="preserve">
</t>
        </r>
        <r>
          <rPr>
            <b/>
            <sz val="8"/>
            <color indexed="81"/>
            <rFont val="Tahoma"/>
            <family val="2"/>
          </rPr>
          <t>JOSE CARLOS SOUZA</t>
        </r>
        <r>
          <rPr>
            <sz val="8"/>
            <color indexed="81"/>
            <rFont val="Tahoma"/>
            <family val="2"/>
          </rPr>
          <t xml:space="preserve">
</t>
        </r>
        <r>
          <rPr>
            <b/>
            <sz val="8"/>
            <color indexed="81"/>
            <rFont val="Tahoma"/>
            <family val="2"/>
          </rPr>
          <t>ISAMELIA DEMES GUALBERTO</t>
        </r>
      </text>
    </comment>
    <comment ref="N19" authorId="0">
      <text>
        <r>
          <rPr>
            <sz val="10"/>
            <rFont val="Arial"/>
            <family val="2"/>
          </rPr>
          <t>Lei n.º 7.185 de 28.07.2010</t>
        </r>
      </text>
    </comment>
    <comment ref="O19" authorId="0">
      <text>
        <r>
          <rPr>
            <sz val="10"/>
            <rFont val="Arial"/>
            <family val="2"/>
          </rPr>
          <t>Lei n.º 7.185 de 28.07.2010</t>
        </r>
      </text>
    </comment>
    <comment ref="A20" authorId="0">
      <text>
        <r>
          <rPr>
            <sz val="10"/>
            <rFont val="Arial"/>
            <family val="2"/>
          </rPr>
          <t>Lei n.º 7.185 de 28.07.2010</t>
        </r>
      </text>
    </comment>
    <comment ref="B20" authorId="1">
      <text>
        <r>
          <rPr>
            <b/>
            <sz val="8"/>
            <color indexed="81"/>
            <rFont val="Tahoma"/>
            <family val="2"/>
          </rPr>
          <t>diva:</t>
        </r>
        <r>
          <rPr>
            <sz val="8"/>
            <color indexed="81"/>
            <rFont val="Tahoma"/>
            <family val="2"/>
          </rPr>
          <t xml:space="preserve">
GERSON ROBERTO SILVA MOURA
SARA JAMILLE PEREIRA COSTA AMARAL
YUKIO SERRA NEGRA DIAS</t>
        </r>
      </text>
    </comment>
    <comment ref="C20" authorId="1">
      <text>
        <r>
          <rPr>
            <b/>
            <sz val="8"/>
            <color indexed="81"/>
            <rFont val="Tahoma"/>
            <family val="2"/>
          </rPr>
          <t>diva:</t>
        </r>
        <r>
          <rPr>
            <sz val="8"/>
            <color indexed="81"/>
            <rFont val="Tahoma"/>
            <family val="2"/>
          </rPr>
          <t xml:space="preserve">
</t>
        </r>
        <r>
          <rPr>
            <b/>
            <sz val="8"/>
            <color indexed="81"/>
            <rFont val="Tahoma"/>
            <family val="2"/>
          </rPr>
          <t>GERSON ROBERTO SILVA MOURA</t>
        </r>
        <r>
          <rPr>
            <sz val="8"/>
            <color indexed="81"/>
            <rFont val="Tahoma"/>
            <family val="2"/>
          </rPr>
          <t xml:space="preserve">
</t>
        </r>
        <r>
          <rPr>
            <b/>
            <sz val="8"/>
            <color indexed="81"/>
            <rFont val="Tahoma"/>
            <family val="2"/>
          </rPr>
          <t>SARA JAMILLE PEREIRA COSTA AMARAL</t>
        </r>
        <r>
          <rPr>
            <sz val="8"/>
            <color indexed="81"/>
            <rFont val="Tahoma"/>
            <family val="2"/>
          </rPr>
          <t xml:space="preserve">
</t>
        </r>
        <r>
          <rPr>
            <b/>
            <sz val="8"/>
            <color indexed="81"/>
            <rFont val="Tahoma"/>
            <family val="2"/>
          </rPr>
          <t>YUKIO SERRA NEGRA DIAS</t>
        </r>
      </text>
    </comment>
    <comment ref="N20" authorId="0">
      <text>
        <r>
          <rPr>
            <sz val="10"/>
            <rFont val="Arial"/>
            <family val="2"/>
          </rPr>
          <t>Lei n.º 7.185 de 28.07.2010</t>
        </r>
      </text>
    </comment>
    <comment ref="O20" authorId="0">
      <text>
        <r>
          <rPr>
            <sz val="10"/>
            <rFont val="Arial"/>
            <family val="2"/>
          </rPr>
          <t>Lei n.º 7.185 de 28.07.2010</t>
        </r>
      </text>
    </comment>
    <comment ref="A21" authorId="0">
      <text>
        <r>
          <rPr>
            <sz val="10"/>
            <rFont val="Arial"/>
            <family val="2"/>
          </rPr>
          <t>Lei n.º 7.185 de 28.07.2010</t>
        </r>
      </text>
    </comment>
    <comment ref="N21" authorId="0">
      <text>
        <r>
          <rPr>
            <sz val="10"/>
            <rFont val="Arial"/>
            <family val="2"/>
          </rPr>
          <t>Lei n.º 7.185 de 28.07.2010</t>
        </r>
      </text>
    </comment>
    <comment ref="O21" authorId="0">
      <text>
        <r>
          <rPr>
            <sz val="10"/>
            <rFont val="Arial"/>
            <family val="2"/>
          </rPr>
          <t>Lei n.º 7.185 de 28.07.2010</t>
        </r>
      </text>
    </comment>
    <comment ref="B23" authorId="1">
      <text>
        <r>
          <rPr>
            <b/>
            <sz val="8"/>
            <color indexed="81"/>
            <rFont val="Tahoma"/>
            <family val="2"/>
          </rPr>
          <t>diva:</t>
        </r>
        <r>
          <rPr>
            <sz val="8"/>
            <color indexed="81"/>
            <rFont val="Tahoma"/>
            <family val="2"/>
          </rPr>
          <t xml:space="preserve">
ANA MARIA BELTRAO TENORIO CAVALCANTI
EDNILDA LESSA DOS SANTOS PRAXEDES
THATIANA PIMENTEL MAGALHAES MORAES
LICIA GOMES DE BARROS MELRO CALHEIROS
LAVINIA TAMARA VANDERLEI SAMPAIO
ANTONIO SERGIO RODRIGUES NUNES
RODRIGO JOSE RODRIGUES BEZERRA
LORENA RUFINO DO NASCIMENTO
RAFAEL FEITOSA D ALMEIDA
KLISTENES SILVA LESSA SANTOS
CHRISTIANE COSTA AVELINO SOUZA LIMA
ALEXANDRE SODRE ARRUDA
DANIEL ALVES REIS
FERNANDA MAIRA LIMA DE ALMEIDA</t>
        </r>
      </text>
    </comment>
    <comment ref="C23" authorId="1">
      <text>
        <r>
          <rPr>
            <b/>
            <sz val="8"/>
            <color indexed="81"/>
            <rFont val="Tahoma"/>
            <family val="2"/>
          </rPr>
          <t>diva:
ANA MARIA BELTRAO TENORIO CAVALCANTI</t>
        </r>
        <r>
          <rPr>
            <sz val="8"/>
            <color indexed="81"/>
            <rFont val="Tahoma"/>
            <family val="2"/>
          </rPr>
          <t xml:space="preserve">
</t>
        </r>
        <r>
          <rPr>
            <b/>
            <sz val="8"/>
            <color indexed="81"/>
            <rFont val="Tahoma"/>
            <family val="2"/>
          </rPr>
          <t>THATIANA PIMENTEL MAGALHAES MORAES</t>
        </r>
        <r>
          <rPr>
            <sz val="8"/>
            <color indexed="81"/>
            <rFont val="Tahoma"/>
            <family val="2"/>
          </rPr>
          <t xml:space="preserve">
</t>
        </r>
        <r>
          <rPr>
            <b/>
            <sz val="8"/>
            <color indexed="81"/>
            <rFont val="Tahoma"/>
            <family val="2"/>
          </rPr>
          <t>LICIA GOMES DE BARROS MELRO CALHEIROS</t>
        </r>
        <r>
          <rPr>
            <sz val="8"/>
            <color indexed="81"/>
            <rFont val="Tahoma"/>
            <family val="2"/>
          </rPr>
          <t xml:space="preserve">
</t>
        </r>
        <r>
          <rPr>
            <b/>
            <sz val="8"/>
            <color indexed="81"/>
            <rFont val="Tahoma"/>
            <family val="2"/>
          </rPr>
          <t>LAVINIA TAMARA VANDERLEI SAMPAIO</t>
        </r>
        <r>
          <rPr>
            <sz val="8"/>
            <color indexed="81"/>
            <rFont val="Tahoma"/>
            <family val="2"/>
          </rPr>
          <t xml:space="preserve">
</t>
        </r>
        <r>
          <rPr>
            <b/>
            <sz val="8"/>
            <color indexed="81"/>
            <rFont val="Tahoma"/>
            <family val="2"/>
          </rPr>
          <t>ANTONIO SERGIO RODRIGUES NUNES</t>
        </r>
        <r>
          <rPr>
            <sz val="8"/>
            <color indexed="81"/>
            <rFont val="Tahoma"/>
            <family val="2"/>
          </rPr>
          <t xml:space="preserve">
</t>
        </r>
        <r>
          <rPr>
            <b/>
            <sz val="8"/>
            <color indexed="81"/>
            <rFont val="Tahoma"/>
            <family val="2"/>
          </rPr>
          <t>LORENA RUFINO DO NASCIMENTO</t>
        </r>
        <r>
          <rPr>
            <sz val="8"/>
            <color indexed="81"/>
            <rFont val="Tahoma"/>
            <family val="2"/>
          </rPr>
          <t xml:space="preserve">
</t>
        </r>
        <r>
          <rPr>
            <b/>
            <sz val="8"/>
            <color indexed="81"/>
            <rFont val="Tahoma"/>
            <family val="2"/>
          </rPr>
          <t>RAFAEL FEITOSA D ALMEIDA</t>
        </r>
        <r>
          <rPr>
            <sz val="8"/>
            <color indexed="81"/>
            <rFont val="Tahoma"/>
            <family val="2"/>
          </rPr>
          <t xml:space="preserve">
</t>
        </r>
        <r>
          <rPr>
            <b/>
            <sz val="8"/>
            <color indexed="81"/>
            <rFont val="Tahoma"/>
            <family val="2"/>
          </rPr>
          <t>KLISTENES SILVA LESSA SANTOS</t>
        </r>
        <r>
          <rPr>
            <sz val="8"/>
            <color indexed="81"/>
            <rFont val="Tahoma"/>
            <family val="2"/>
          </rPr>
          <t xml:space="preserve">
</t>
        </r>
        <r>
          <rPr>
            <b/>
            <sz val="8"/>
            <color indexed="81"/>
            <rFont val="Tahoma"/>
            <family val="2"/>
          </rPr>
          <t>CHRISTIANE COSTA AVELINO SOUZA LIMA</t>
        </r>
        <r>
          <rPr>
            <sz val="8"/>
            <color indexed="81"/>
            <rFont val="Tahoma"/>
            <family val="2"/>
          </rPr>
          <t xml:space="preserve">
</t>
        </r>
        <r>
          <rPr>
            <b/>
            <sz val="8"/>
            <color indexed="81"/>
            <rFont val="Tahoma"/>
            <family val="2"/>
          </rPr>
          <t>ALEXANDRE SODRE ARRUDA</t>
        </r>
        <r>
          <rPr>
            <sz val="8"/>
            <color indexed="81"/>
            <rFont val="Tahoma"/>
            <family val="2"/>
          </rPr>
          <t xml:space="preserve">
</t>
        </r>
        <r>
          <rPr>
            <b/>
            <sz val="8"/>
            <color indexed="81"/>
            <rFont val="Tahoma"/>
            <family val="2"/>
          </rPr>
          <t>DANIEL ALVES REIS</t>
        </r>
        <r>
          <rPr>
            <sz val="8"/>
            <color indexed="81"/>
            <rFont val="Tahoma"/>
            <family val="2"/>
          </rPr>
          <t xml:space="preserve">
</t>
        </r>
        <r>
          <rPr>
            <b/>
            <sz val="8"/>
            <color indexed="81"/>
            <rFont val="Tahoma"/>
            <family val="2"/>
          </rPr>
          <t>FERNANDA MAIRA LIMA DE ALMEIDA
ERYKA LESSA CLEMENTE DE LIMA
EDNILDA LESSA DOS SANTOS PRAXEDES
ROSANA CAVALCANTE BARROS NOGUEIRA</t>
        </r>
      </text>
    </comment>
    <comment ref="E23" authorId="1">
      <text>
        <r>
          <rPr>
            <b/>
            <sz val="8"/>
            <color indexed="81"/>
            <rFont val="Tahoma"/>
            <family val="2"/>
          </rPr>
          <t>diva:</t>
        </r>
        <r>
          <rPr>
            <sz val="8"/>
            <color indexed="81"/>
            <rFont val="Tahoma"/>
            <family val="2"/>
          </rPr>
          <t xml:space="preserve">
KEYLLA TEIXEIRA SANTANA ANDRADE
PERCILIANA MARTINS DE ARAUJO MORONI VALE</t>
        </r>
      </text>
    </comment>
    <comment ref="F23" authorId="1">
      <text>
        <r>
          <rPr>
            <b/>
            <sz val="8"/>
            <color indexed="81"/>
            <rFont val="Tahoma"/>
            <family val="2"/>
          </rPr>
          <t>diva:</t>
        </r>
        <r>
          <rPr>
            <sz val="8"/>
            <color indexed="81"/>
            <rFont val="Tahoma"/>
            <family val="2"/>
          </rPr>
          <t xml:space="preserve">
</t>
        </r>
        <r>
          <rPr>
            <b/>
            <sz val="8"/>
            <color indexed="81"/>
            <rFont val="Tahoma"/>
            <family val="2"/>
          </rPr>
          <t>PERCILIANA MARTINS DE ARAUJO MORONI VALE</t>
        </r>
        <r>
          <rPr>
            <sz val="8"/>
            <color indexed="81"/>
            <rFont val="Tahoma"/>
            <family val="2"/>
          </rPr>
          <t xml:space="preserve">
</t>
        </r>
      </text>
    </comment>
    <comment ref="O23" authorId="0">
      <text>
        <r>
          <rPr>
            <b/>
            <sz val="8"/>
            <color indexed="8"/>
            <rFont val="Tahoma"/>
            <family val="2"/>
          </rPr>
          <t xml:space="preserve">Irani:
</t>
        </r>
        <r>
          <rPr>
            <sz val="8"/>
            <color indexed="8"/>
            <rFont val="Tahoma"/>
            <family val="2"/>
          </rPr>
          <t>Lei n.º 7.270 de 16.08.2011(Turma de Uniformização) + 01 cargo</t>
        </r>
      </text>
    </comment>
    <comment ref="C24" authorId="1">
      <text>
        <r>
          <rPr>
            <b/>
            <sz val="8"/>
            <color indexed="81"/>
            <rFont val="Tahoma"/>
            <family val="2"/>
          </rPr>
          <t>diva:</t>
        </r>
        <r>
          <rPr>
            <sz val="8"/>
            <color indexed="81"/>
            <rFont val="Tahoma"/>
            <family val="2"/>
          </rPr>
          <t xml:space="preserve">
VANDA MARCIA LIMA WANDERLEY</t>
        </r>
      </text>
    </comment>
    <comment ref="F24" authorId="1">
      <text>
        <r>
          <rPr>
            <b/>
            <sz val="8"/>
            <color indexed="81"/>
            <rFont val="Tahoma"/>
            <family val="2"/>
          </rPr>
          <t>diva:</t>
        </r>
        <r>
          <rPr>
            <sz val="8"/>
            <color indexed="81"/>
            <rFont val="Tahoma"/>
            <family val="2"/>
          </rPr>
          <t xml:space="preserve">
</t>
        </r>
      </text>
    </comment>
    <comment ref="B25" authorId="1">
      <text>
        <r>
          <rPr>
            <b/>
            <sz val="8"/>
            <color indexed="81"/>
            <rFont val="Tahoma"/>
            <family val="2"/>
          </rPr>
          <t>diva:</t>
        </r>
        <r>
          <rPr>
            <sz val="8"/>
            <color indexed="81"/>
            <rFont val="Tahoma"/>
            <family val="2"/>
          </rPr>
          <t xml:space="preserve">
MARIA DO ROSARIO MENEZES DE SOUZA</t>
        </r>
      </text>
    </comment>
    <comment ref="C25" authorId="1">
      <text>
        <r>
          <rPr>
            <b/>
            <sz val="8"/>
            <color indexed="81"/>
            <rFont val="Tahoma"/>
            <family val="2"/>
          </rPr>
          <t>diva:</t>
        </r>
        <r>
          <rPr>
            <sz val="8"/>
            <color indexed="81"/>
            <rFont val="Tahoma"/>
            <family val="2"/>
          </rPr>
          <t xml:space="preserve">
MARIA DO ROSARIO MENEZES DE SOUZA</t>
        </r>
      </text>
    </comment>
    <comment ref="E25" authorId="1">
      <text>
        <r>
          <rPr>
            <b/>
            <sz val="8"/>
            <color indexed="81"/>
            <rFont val="Tahoma"/>
            <family val="2"/>
          </rPr>
          <t>diva:</t>
        </r>
        <r>
          <rPr>
            <sz val="8"/>
            <color indexed="81"/>
            <rFont val="Tahoma"/>
            <family val="2"/>
          </rPr>
          <t xml:space="preserve">
MARIA DAS GRACAS SILVA DE BARROS</t>
        </r>
      </text>
    </comment>
    <comment ref="F25" authorId="1">
      <text>
        <r>
          <rPr>
            <b/>
            <sz val="8"/>
            <color indexed="81"/>
            <rFont val="Tahoma"/>
            <family val="2"/>
          </rPr>
          <t>diva:</t>
        </r>
        <r>
          <rPr>
            <sz val="8"/>
            <color indexed="81"/>
            <rFont val="Tahoma"/>
            <family val="2"/>
          </rPr>
          <t xml:space="preserve">
</t>
        </r>
      </text>
    </comment>
    <comment ref="A26" authorId="0">
      <text>
        <r>
          <rPr>
            <sz val="10"/>
            <rFont val="Arial"/>
            <family val="2"/>
          </rPr>
          <t xml:space="preserve"> LEI 6.564
Art. 65. Cumpre à Chefia de Gabinete do Corregedor-Geral da Justiça, órgão de apoio operacional, diretamente vinculado à Corregedoria, exercer a direção, a coordenação, a supervisão e a fiscalização dos serviços de apoio político-social do Corregedor-Geral, observado o que dispuser esta lei, o regimento interno e ainda respeitadas as diretrizes estabelecidas pelo Corregedor-Geral e as deliberações do Tribunal Pleno. </t>
        </r>
      </text>
    </comment>
    <comment ref="B27" authorId="1">
      <text>
        <r>
          <rPr>
            <b/>
            <sz val="8"/>
            <color indexed="81"/>
            <rFont val="Tahoma"/>
            <family val="2"/>
          </rPr>
          <t>diva:</t>
        </r>
        <r>
          <rPr>
            <sz val="8"/>
            <color indexed="81"/>
            <rFont val="Tahoma"/>
            <family val="2"/>
          </rPr>
          <t xml:space="preserve">
ANA LEONOR MONTEIRO BALBINO</t>
        </r>
      </text>
    </comment>
    <comment ref="C27" authorId="1">
      <text>
        <r>
          <rPr>
            <b/>
            <sz val="8"/>
            <color indexed="81"/>
            <rFont val="Tahoma"/>
            <family val="2"/>
          </rPr>
          <t>diva:</t>
        </r>
        <r>
          <rPr>
            <sz val="8"/>
            <color indexed="81"/>
            <rFont val="Tahoma"/>
            <family val="2"/>
          </rPr>
          <t xml:space="preserve">
</t>
        </r>
      </text>
    </comment>
    <comment ref="F27" authorId="1">
      <text>
        <r>
          <rPr>
            <b/>
            <sz val="8"/>
            <color indexed="81"/>
            <rFont val="Tahoma"/>
            <family val="2"/>
          </rPr>
          <t>diva:</t>
        </r>
        <r>
          <rPr>
            <sz val="8"/>
            <color indexed="81"/>
            <rFont val="Tahoma"/>
            <family val="2"/>
          </rPr>
          <t xml:space="preserve">
ANA LEONOR MONTEIRO BALBINO</t>
        </r>
      </text>
    </comment>
    <comment ref="B28" authorId="1">
      <text>
        <r>
          <rPr>
            <b/>
            <sz val="8"/>
            <color indexed="81"/>
            <rFont val="Tahoma"/>
            <family val="2"/>
          </rPr>
          <t>diva:</t>
        </r>
        <r>
          <rPr>
            <sz val="8"/>
            <color indexed="81"/>
            <rFont val="Tahoma"/>
            <family val="2"/>
          </rPr>
          <t xml:space="preserve">
VANUSA CRATEUS AZEVEDO
ZILCKSON MARCIO GOMES COSTA JUNIOR
NILO BRANDAO MEIRELES JUNIOR
MAXWELL LUCIO BARBOSA
TIAGO CALHEIROS MALTA</t>
        </r>
      </text>
    </comment>
    <comment ref="C28" authorId="1">
      <text>
        <r>
          <rPr>
            <b/>
            <sz val="8"/>
            <color indexed="81"/>
            <rFont val="Tahoma"/>
            <family val="2"/>
          </rPr>
          <t>diva:</t>
        </r>
        <r>
          <rPr>
            <sz val="8"/>
            <color indexed="81"/>
            <rFont val="Tahoma"/>
            <family val="2"/>
          </rPr>
          <t xml:space="preserve">
</t>
        </r>
        <r>
          <rPr>
            <b/>
            <sz val="8"/>
            <color indexed="81"/>
            <rFont val="Tahoma"/>
            <family val="2"/>
          </rPr>
          <t>ZILCKSON MARCIO GOMES COSTA JUNIOR
NILO BRANDAO MEIRELES JUNIOR
TIAGO CALHEIROS MALTA</t>
        </r>
      </text>
    </comment>
    <comment ref="A30" authorId="0">
      <text>
        <r>
          <rPr>
            <sz val="10"/>
            <rFont val="Arial"/>
            <family val="2"/>
          </rPr>
          <t xml:space="preserve">  Lei 5.494/1996 ( atribuições do cargo)
Coordenar, dirigir e executar atividades de administração geral necessárias ao funcionamento da Justiça da Infância e Juventude.</t>
        </r>
      </text>
    </comment>
    <comment ref="A31" authorId="0">
      <text>
        <r>
          <rPr>
            <sz val="10"/>
            <rFont val="Arial"/>
            <family val="2"/>
          </rPr>
          <t xml:space="preserve"> Lei 5.494/1996 ( atribuições do cargo)</t>
        </r>
      </text>
    </comment>
    <comment ref="A33" authorId="0">
      <text>
        <r>
          <rPr>
            <sz val="10"/>
            <rFont val="Arial"/>
            <family val="2"/>
          </rPr>
          <t xml:space="preserve"> Lei 5.494/1996 ( atribuições do cargo)</t>
        </r>
      </text>
    </comment>
    <comment ref="A35" authorId="0">
      <text>
        <r>
          <rPr>
            <sz val="10"/>
            <rFont val="Arial"/>
            <family val="2"/>
          </rPr>
          <t>Lei  7.323 – extinguiu 3 cargos ( artigo 3º) E MUDOU PADRÃO REMUNERATÓRIO- (Anexo I)</t>
        </r>
      </text>
    </comment>
    <comment ref="B35" authorId="1">
      <text>
        <r>
          <rPr>
            <b/>
            <sz val="8"/>
            <color indexed="81"/>
            <rFont val="Tahoma"/>
            <family val="2"/>
          </rPr>
          <t>diva:</t>
        </r>
        <r>
          <rPr>
            <sz val="8"/>
            <color indexed="81"/>
            <rFont val="Tahoma"/>
            <family val="2"/>
          </rPr>
          <t xml:space="preserve">
PAULO CEZAR DUARTE CAVALCANTE</t>
        </r>
      </text>
    </comment>
    <comment ref="C35" authorId="1">
      <text>
        <r>
          <rPr>
            <b/>
            <sz val="8"/>
            <color indexed="81"/>
            <rFont val="Tahoma"/>
            <family val="2"/>
          </rPr>
          <t>diva:</t>
        </r>
        <r>
          <rPr>
            <sz val="8"/>
            <color indexed="81"/>
            <rFont val="Tahoma"/>
            <family val="2"/>
          </rPr>
          <t xml:space="preserve">
PAULO CEZAR DUARTE CAVALCANTE</t>
        </r>
      </text>
    </comment>
    <comment ref="H35" authorId="1">
      <text>
        <r>
          <rPr>
            <b/>
            <sz val="8"/>
            <color indexed="81"/>
            <rFont val="Tahoma"/>
            <family val="2"/>
          </rPr>
          <t>diva:</t>
        </r>
        <r>
          <rPr>
            <sz val="8"/>
            <color indexed="81"/>
            <rFont val="Tahoma"/>
            <family val="2"/>
          </rPr>
          <t xml:space="preserve">
EDUARDO JOSE DE OLIVEIRA E MENDES</t>
        </r>
      </text>
    </comment>
    <comment ref="I35" authorId="1">
      <text>
        <r>
          <rPr>
            <b/>
            <sz val="8"/>
            <color indexed="81"/>
            <rFont val="Tahoma"/>
            <family val="2"/>
          </rPr>
          <t>diva:</t>
        </r>
        <r>
          <rPr>
            <sz val="8"/>
            <color indexed="81"/>
            <rFont val="Tahoma"/>
            <family val="2"/>
          </rPr>
          <t xml:space="preserve">
</t>
        </r>
        <r>
          <rPr>
            <b/>
            <sz val="8"/>
            <color indexed="81"/>
            <rFont val="Tahoma"/>
            <family val="2"/>
          </rPr>
          <t>ALEXANDRE DE CAIADO CASTRO MORAES
EDUARDO JOSE DE OLIVEIRA E MENDES</t>
        </r>
      </text>
    </comment>
    <comment ref="O35" authorId="0">
      <text>
        <r>
          <rPr>
            <sz val="10"/>
            <rFont val="Arial"/>
            <family val="2"/>
          </rPr>
          <t>Lei  7.323 – extinguiu 3 cargos ( artigo 3º)</t>
        </r>
      </text>
    </comment>
    <comment ref="A36" authorId="0">
      <text>
        <r>
          <rPr>
            <b/>
            <sz val="10"/>
            <rFont val="Arial"/>
            <family val="2"/>
          </rPr>
          <t xml:space="preserve">Lei  7.323 – criou 3 cargos ( artigo 3º)
</t>
        </r>
        <r>
          <rPr>
            <sz val="10"/>
            <rFont val="Arial"/>
            <family val="2"/>
          </rPr>
          <t xml:space="preserve">
“Art. 3º Ficam extintos três cargos de Diretor Adjunto DS-1 e três cargos de Diretor de
Departamento Central DS-2 e criados três cargos de Diretor Ajunto Especial I - DSE-1 e três
cargos de Diretor Adjunto Especial II - DSE-2, com remuneração especificada no Anexo I desta
Lei.”
</t>
        </r>
      </text>
    </comment>
    <comment ref="B36" authorId="1">
      <text>
        <r>
          <rPr>
            <b/>
            <sz val="8"/>
            <color indexed="81"/>
            <rFont val="Tahoma"/>
            <family val="2"/>
          </rPr>
          <t>diva:</t>
        </r>
        <r>
          <rPr>
            <sz val="8"/>
            <color indexed="81"/>
            <rFont val="Tahoma"/>
            <family val="2"/>
          </rPr>
          <t xml:space="preserve">
</t>
        </r>
        <r>
          <rPr>
            <b/>
            <sz val="8"/>
            <color indexed="81"/>
            <rFont val="Tahoma"/>
            <family val="2"/>
          </rPr>
          <t>PATRICIA MARIA SIMOES DE FRANCA</t>
        </r>
        <r>
          <rPr>
            <sz val="8"/>
            <color indexed="81"/>
            <rFont val="Tahoma"/>
            <family val="2"/>
          </rPr>
          <t xml:space="preserve">
JOSE HENRIQUE GAMA LINS
ELEONORA PAES CERQUEIRA DE FRANCA</t>
        </r>
      </text>
    </comment>
    <comment ref="C36" authorId="1">
      <text>
        <r>
          <rPr>
            <b/>
            <sz val="8"/>
            <color indexed="81"/>
            <rFont val="Tahoma"/>
            <family val="2"/>
          </rPr>
          <t>diva:</t>
        </r>
        <r>
          <rPr>
            <sz val="8"/>
            <color indexed="81"/>
            <rFont val="Tahoma"/>
            <family val="2"/>
          </rPr>
          <t xml:space="preserve">
</t>
        </r>
        <r>
          <rPr>
            <b/>
            <sz val="8"/>
            <color indexed="81"/>
            <rFont val="Tahoma"/>
            <family val="2"/>
          </rPr>
          <t>PATRICIA MARIA SIMOES DE FRANCA</t>
        </r>
        <r>
          <rPr>
            <sz val="8"/>
            <color indexed="81"/>
            <rFont val="Tahoma"/>
            <family val="2"/>
          </rPr>
          <t xml:space="preserve">
</t>
        </r>
        <r>
          <rPr>
            <b/>
            <sz val="8"/>
            <color indexed="81"/>
            <rFont val="Tahoma"/>
            <family val="2"/>
          </rPr>
          <t>JOSE HENRIQUE GAMA LINS
ELEONORA PAES CERQUEIRA DE FRANCA</t>
        </r>
      </text>
    </comment>
    <comment ref="O36" authorId="0">
      <text>
        <r>
          <rPr>
            <sz val="10"/>
            <rFont val="Arial"/>
            <family val="2"/>
          </rPr>
          <t>Lei  7.323 – criou 3 cargos ( artigo 3º)</t>
        </r>
      </text>
    </comment>
    <comment ref="A37" authorId="0">
      <text>
        <r>
          <rPr>
            <b/>
            <sz val="10"/>
            <rFont val="Arial"/>
            <family val="2"/>
          </rPr>
          <t xml:space="preserve">Lei  7.323 – criou 3 cargos ( artigo 3º)
</t>
        </r>
        <r>
          <rPr>
            <sz val="10"/>
            <rFont val="Arial"/>
            <family val="2"/>
          </rPr>
          <t xml:space="preserve">
“Art. 3º Ficam extintos três cargos de Diretor Adjunto DS-1 e três cargos de Diretor de
Departamento Central DS-2 e criados três cargos de Diretor Ajunto Especial I - DSE-1 e três
cargos de Diretor Adjunto Especial II - DSE-2, com remuneração especificada no Anexo I desta
Lei.”</t>
        </r>
      </text>
    </comment>
    <comment ref="B37" authorId="1">
      <text>
        <r>
          <rPr>
            <b/>
            <sz val="8"/>
            <color indexed="81"/>
            <rFont val="Tahoma"/>
            <family val="2"/>
          </rPr>
          <t>diva:</t>
        </r>
        <r>
          <rPr>
            <sz val="8"/>
            <color indexed="81"/>
            <rFont val="Tahoma"/>
            <family val="2"/>
          </rPr>
          <t xml:space="preserve">
JOANA DARC DE ALBUQUERQUE CALHEIROS
MARIA GORETTI RODRIGUES BEZERRA
ABELARDO BRAGA LAURINDO DE CERQUEIRA JUN
</t>
        </r>
      </text>
    </comment>
    <comment ref="C37" authorId="1">
      <text>
        <r>
          <rPr>
            <b/>
            <sz val="8"/>
            <color indexed="81"/>
            <rFont val="Tahoma"/>
            <family val="2"/>
          </rPr>
          <t>diva:</t>
        </r>
        <r>
          <rPr>
            <sz val="8"/>
            <color indexed="81"/>
            <rFont val="Tahoma"/>
            <family val="2"/>
          </rPr>
          <t xml:space="preserve">
</t>
        </r>
        <r>
          <rPr>
            <b/>
            <sz val="8"/>
            <color indexed="81"/>
            <rFont val="Tahoma"/>
            <family val="2"/>
          </rPr>
          <t>JOANA DARC DE ALBUQUERQUE CALHEIROS
MARIA GORETTI RODRIGUES BEZERRA</t>
        </r>
        <r>
          <rPr>
            <sz val="8"/>
            <color indexed="81"/>
            <rFont val="Tahoma"/>
            <family val="2"/>
          </rPr>
          <t xml:space="preserve">
</t>
        </r>
        <r>
          <rPr>
            <b/>
            <sz val="8"/>
            <color indexed="81"/>
            <rFont val="Tahoma"/>
            <family val="2"/>
          </rPr>
          <t>ABELARDO BRAGA LAURINDO DE CERQUEIRA JUN</t>
        </r>
        <r>
          <rPr>
            <sz val="8"/>
            <color indexed="81"/>
            <rFont val="Tahoma"/>
            <family val="2"/>
          </rPr>
          <t xml:space="preserve">
</t>
        </r>
      </text>
    </comment>
    <comment ref="O37" authorId="0">
      <text>
        <r>
          <rPr>
            <sz val="10"/>
            <rFont val="Arial"/>
            <family val="2"/>
          </rPr>
          <t>Lei  7.323 – criou 3 cargos ( artigo 3º)</t>
        </r>
      </text>
    </comment>
    <comment ref="A38" authorId="0">
      <text>
        <r>
          <rPr>
            <sz val="9"/>
            <color indexed="8"/>
            <rFont val="Verdana;Verdana"/>
            <family val="2"/>
          </rPr>
          <t xml:space="preserve">Lei  7.323 –  mudança de  denominação e de  padrão remuneratório ( </t>
        </r>
        <r>
          <rPr>
            <b/>
            <sz val="12"/>
            <color indexed="8"/>
            <rFont val="Arial"/>
            <family val="2"/>
          </rPr>
          <t>artigo 3º § 2º</t>
        </r>
        <r>
          <rPr>
            <sz val="9"/>
            <color indexed="8"/>
            <rFont val="Verdana;Verdana"/>
            <family val="2"/>
          </rPr>
          <t xml:space="preserve">)- </t>
        </r>
        <r>
          <rPr>
            <sz val="7"/>
            <color indexed="8"/>
            <rFont val="Arial"/>
            <family val="2"/>
          </rPr>
          <t xml:space="preserve">(antes- Diretor Adj de Divulg. Institucional)
</t>
        </r>
        <r>
          <rPr>
            <sz val="9"/>
            <color indexed="8"/>
            <rFont val="Verdana;Verdana"/>
            <family val="2"/>
          </rPr>
          <t xml:space="preserve">
Resolução n.º 17/2006
</t>
        </r>
        <r>
          <rPr>
            <b/>
            <sz val="9"/>
            <color indexed="8"/>
            <rFont val="Verdana;Verdana"/>
            <family val="2"/>
          </rPr>
          <t xml:space="preserve">Art. 4º. </t>
        </r>
        <r>
          <rPr>
            <sz val="9"/>
            <color indexed="8"/>
            <rFont val="Verdana;Verdana"/>
            <family val="2"/>
          </rPr>
          <t xml:space="preserve">São atribuições: 
II - do Diretor Adjunto: 
a) dirigir o Departamento de Divulgação Institucional e Jurisdicional; 
b) auxiliar o Diretor na elaboração do Plano de Comunicação; 
c) fiscalizar o cumprimento das atribuições delegadas pelo Diretor aos demais servidores; 
</t>
        </r>
        <r>
          <rPr>
            <sz val="9"/>
            <rFont val="Arial"/>
            <family val="2"/>
          </rPr>
          <t xml:space="preserve"> d) auxiliar o Diretor no trabalho de coordenação das atividades desempenhadas pelo Departamento e pelos servidores; 
</t>
        </r>
        <r>
          <rPr>
            <sz val="9"/>
            <color indexed="8"/>
            <rFont val="Verdana;Verdana"/>
            <family val="2"/>
          </rPr>
          <t xml:space="preserve">e) elaborar planos ou estratégias específicas, quando solicitado pelo Diretor, para prevenção ou solução de problemas na política de comunicação da instituição, notadamente aqueles afetos ao relacionamento com os veículos da imprensa; 
f) exercer a Diretoria de Comunicação Social, em caso de eventual ausência do Diretor. </t>
        </r>
      </text>
    </comment>
    <comment ref="A40" authorId="0">
      <text>
        <r>
          <rPr>
            <b/>
            <sz val="9"/>
            <color indexed="8"/>
            <rFont val="Verdana;Verdana"/>
            <family val="2"/>
          </rPr>
          <t xml:space="preserve">
LEI 7.323 – mudou o padrão remuneratório e a nomenclatura ( Anexo I)
Resolução n.º 17/2006
</t>
        </r>
        <r>
          <rPr>
            <b/>
            <sz val="11"/>
            <color indexed="8"/>
            <rFont val="Verdana;Verdana"/>
            <family val="2"/>
          </rPr>
          <t xml:space="preserve">Art. 4º. </t>
        </r>
        <r>
          <rPr>
            <sz val="11"/>
            <color indexed="8"/>
            <rFont val="Verdana;Verdana"/>
            <family val="2"/>
          </rPr>
          <t xml:space="preserve">São atribuições: 
</t>
        </r>
        <r>
          <rPr>
            <sz val="9"/>
            <color indexed="8"/>
            <rFont val="Verdana;Verdana"/>
            <family val="2"/>
          </rPr>
          <t xml:space="preserve">I - do Diretor de Comunicação Social: 
a) elaborar o Plano Diretor Anual de Comunicação e apresentá-lo à Presidência do Tribunal de Justiça; 
b) distribuir as atribuições genéricas da Diretoria entre os servidores do órgão; 
c) coordenar todas as atividades desenvolvidas pelo Departamento de Divulgação Institucional e Jurisdicional e pelos servidores; 
d) promover a cobertura jornalística da Presidência do Tribunal de Justiça no tocante às decisões monocráticas proferidas pelo Desembargador-Presidente; 
e) acompanhar o Desembargador-Presidente nas visitas ou recepções às diretorias de Órgãos de Comunicação ou de entidades representativas desta seara; 
f) acompanhar o Desembargador-Presidente nas entrevistas concedidas aos veículos de imprensa fora da sede do Tribunal de Justiça. </t>
        </r>
      </text>
    </comment>
    <comment ref="A41" authorId="0">
      <text>
        <r>
          <rPr>
            <sz val="10"/>
            <rFont val="Arial"/>
            <family val="2"/>
          </rPr>
          <t xml:space="preserve">Lei  7.323 – extinguiu 3 cargos ( artigo 3º)
 E mudou o padrão remuneratório( anexo I) </t>
        </r>
      </text>
    </comment>
    <comment ref="O41" authorId="0">
      <text>
        <r>
          <rPr>
            <sz val="10"/>
            <rFont val="Arial"/>
            <family val="2"/>
          </rPr>
          <t>Lei  7.323 – extinguiu 3 cargos ( artigo 3º)</t>
        </r>
      </text>
    </comment>
    <comment ref="A42" authorId="0">
      <text>
        <r>
          <rPr>
            <b/>
            <sz val="10"/>
            <rFont val="Arial"/>
            <family val="2"/>
          </rPr>
          <t xml:space="preserve">Lei 7.323-( mudança de nome e padrão remuneratório)
</t>
        </r>
        <r>
          <rPr>
            <sz val="10"/>
            <rFont val="Arial"/>
            <family val="2"/>
          </rPr>
          <t>“Art. 4º O cargo de Diretor de Diretoria - DS-3, da estrutura administrativa da Corregedoria Geral da Justiça, passa a se denominar de Diretor Departamental - DSPJ-3.”</t>
        </r>
      </text>
    </comment>
    <comment ref="A43" authorId="0">
      <text>
        <r>
          <rPr>
            <sz val="10"/>
            <rFont val="Arial"/>
            <family val="2"/>
          </rPr>
          <t xml:space="preserve"> Cargo criado pela Lei 7.323 – Anexo I
Art. 11. Fica criado o cargo de Diretor de Precatórios e RPV’s, cuja simbologia e remuneração encontram-se descritos no Anexo I desta Lei.</t>
        </r>
      </text>
    </comment>
    <comment ref="B43" authorId="1">
      <text>
        <r>
          <rPr>
            <b/>
            <sz val="8"/>
            <color indexed="81"/>
            <rFont val="Tahoma"/>
            <family val="2"/>
          </rPr>
          <t>diva:</t>
        </r>
        <r>
          <rPr>
            <sz val="8"/>
            <color indexed="81"/>
            <rFont val="Tahoma"/>
            <family val="2"/>
          </rPr>
          <t xml:space="preserve">
CLAUDIO JOSE BARRETO DE GOUVEIA ALVES</t>
        </r>
      </text>
    </comment>
    <comment ref="C43" authorId="1">
      <text>
        <r>
          <rPr>
            <b/>
            <sz val="8"/>
            <color indexed="81"/>
            <rFont val="Tahoma"/>
            <family val="2"/>
          </rPr>
          <t>diva:</t>
        </r>
        <r>
          <rPr>
            <sz val="8"/>
            <color indexed="81"/>
            <rFont val="Tahoma"/>
            <family val="2"/>
          </rPr>
          <t xml:space="preserve">
</t>
        </r>
        <r>
          <rPr>
            <b/>
            <sz val="8"/>
            <color indexed="81"/>
            <rFont val="Tahoma"/>
            <family val="2"/>
          </rPr>
          <t>CLAUDIO JOSE BARRETO DE GOUVEIA ALVES</t>
        </r>
      </text>
    </comment>
    <comment ref="A44" authorId="0">
      <text>
        <r>
          <rPr>
            <sz val="10"/>
            <rFont val="Arial"/>
            <family val="2"/>
          </rPr>
          <t xml:space="preserve"> Cargo criado pela Lei 7.323 – Anexo I</t>
        </r>
      </text>
    </comment>
    <comment ref="C48" authorId="1">
      <text>
        <r>
          <rPr>
            <b/>
            <sz val="8"/>
            <color indexed="81"/>
            <rFont val="Tahoma"/>
            <family val="2"/>
          </rPr>
          <t>diva:</t>
        </r>
        <r>
          <rPr>
            <sz val="8"/>
            <color indexed="81"/>
            <rFont val="Tahoma"/>
            <family val="2"/>
          </rPr>
          <t xml:space="preserve">
ASTERIA MARIA ALVES MOREIRA</t>
        </r>
      </text>
    </comment>
    <comment ref="F48" authorId="1">
      <text>
        <r>
          <rPr>
            <b/>
            <sz val="8"/>
            <color indexed="81"/>
            <rFont val="Tahoma"/>
            <family val="2"/>
          </rPr>
          <t>diva:</t>
        </r>
        <r>
          <rPr>
            <sz val="8"/>
            <color indexed="81"/>
            <rFont val="Tahoma"/>
            <family val="2"/>
          </rPr>
          <t xml:space="preserve">
</t>
        </r>
      </text>
    </comment>
    <comment ref="B49" authorId="1">
      <text>
        <r>
          <rPr>
            <b/>
            <sz val="8"/>
            <color indexed="81"/>
            <rFont val="Tahoma"/>
            <family val="2"/>
          </rPr>
          <t>diva:</t>
        </r>
        <r>
          <rPr>
            <sz val="8"/>
            <color indexed="81"/>
            <rFont val="Tahoma"/>
            <family val="2"/>
          </rPr>
          <t xml:space="preserve">
GEORGES BASILE CHRISTOPOULOS
TANIA SORIANO DUARTE</t>
        </r>
      </text>
    </comment>
    <comment ref="C49" authorId="1">
      <text>
        <r>
          <rPr>
            <b/>
            <sz val="8"/>
            <color indexed="81"/>
            <rFont val="Tahoma"/>
            <family val="2"/>
          </rPr>
          <t>diva:</t>
        </r>
        <r>
          <rPr>
            <sz val="8"/>
            <color indexed="81"/>
            <rFont val="Tahoma"/>
            <family val="2"/>
          </rPr>
          <t xml:space="preserve">
</t>
        </r>
        <r>
          <rPr>
            <b/>
            <sz val="8"/>
            <color indexed="81"/>
            <rFont val="Tahoma"/>
            <family val="2"/>
          </rPr>
          <t>GEORGES BASILE CHRISTOPOULOS</t>
        </r>
        <r>
          <rPr>
            <sz val="8"/>
            <color indexed="81"/>
            <rFont val="Tahoma"/>
            <family val="2"/>
          </rPr>
          <t xml:space="preserve">
</t>
        </r>
        <r>
          <rPr>
            <b/>
            <sz val="8"/>
            <color indexed="81"/>
            <rFont val="Tahoma"/>
            <family val="2"/>
          </rPr>
          <t>ADELSON DE MIRANDA FILHO</t>
        </r>
      </text>
    </comment>
    <comment ref="F49" authorId="1">
      <text>
        <r>
          <rPr>
            <b/>
            <sz val="8"/>
            <color indexed="81"/>
            <rFont val="Tahoma"/>
            <family val="2"/>
          </rPr>
          <t>diva:</t>
        </r>
        <r>
          <rPr>
            <sz val="8"/>
            <color indexed="81"/>
            <rFont val="Tahoma"/>
            <family val="2"/>
          </rPr>
          <t xml:space="preserve">
</t>
        </r>
      </text>
    </comment>
    <comment ref="A50" authorId="0">
      <text>
        <r>
          <rPr>
            <sz val="12"/>
            <rFont val="TimesNewRomanPSMT"/>
            <family val="1"/>
          </rPr>
          <t>LEI 7.296 – Transformou 15 cargos em Assessor de Segurança ASPJ-2 
LEI 7.145
Art. 2º Incumbe ao Assessor de Segurança o planejamento e a execução das atividades indispensáveis à garantia da segurança dos Gabinetes dos Desembargadores e de outros órgãos administrativos e judicantes do Poder Judiciário, bem assim como seus correspondentes titulares em seus deslocamentos em objeto de serviço ou no cumprimento de missões cerimoniais.</t>
        </r>
      </text>
    </comment>
    <comment ref="C50" authorId="1">
      <text>
        <r>
          <rPr>
            <b/>
            <sz val="8"/>
            <color indexed="81"/>
            <rFont val="Tahoma"/>
            <family val="2"/>
          </rPr>
          <t>diva:</t>
        </r>
        <r>
          <rPr>
            <sz val="8"/>
            <color indexed="81"/>
            <rFont val="Tahoma"/>
            <family val="2"/>
          </rPr>
          <t xml:space="preserve">
</t>
        </r>
        <r>
          <rPr>
            <b/>
            <sz val="8"/>
            <color indexed="81"/>
            <rFont val="Tahoma"/>
            <family val="2"/>
          </rPr>
          <t>MARCOS ANTONIO DA SILVA SANTOS</t>
        </r>
      </text>
    </comment>
    <comment ref="E50" authorId="1">
      <text>
        <r>
          <rPr>
            <b/>
            <sz val="8"/>
            <color indexed="81"/>
            <rFont val="Tahoma"/>
            <family val="2"/>
          </rPr>
          <t>diva:</t>
        </r>
        <r>
          <rPr>
            <sz val="8"/>
            <color indexed="81"/>
            <rFont val="Tahoma"/>
            <family val="2"/>
          </rPr>
          <t xml:space="preserve">
ROGERIO DE ALMEIDA SARMENTO
MARCOS ANTONIO DA SILVA SANTOS
JOSE PENA DE BARROS NETO
JOSE HENRIQUE NOGUEIRA DOS SANTOS</t>
        </r>
      </text>
    </comment>
    <comment ref="F50" authorId="1">
      <text>
        <r>
          <rPr>
            <b/>
            <sz val="8"/>
            <color indexed="81"/>
            <rFont val="Tahoma"/>
            <family val="2"/>
          </rPr>
          <t>diva:
ROGERIO DE ALMEIDA SARMENTO</t>
        </r>
        <r>
          <rPr>
            <sz val="8"/>
            <color indexed="81"/>
            <rFont val="Tahoma"/>
            <family val="2"/>
          </rPr>
          <t xml:space="preserve">
</t>
        </r>
        <r>
          <rPr>
            <b/>
            <sz val="8"/>
            <color indexed="81"/>
            <rFont val="Tahoma"/>
            <family val="2"/>
          </rPr>
          <t>JOSE PENA DE BARROS NETO</t>
        </r>
        <r>
          <rPr>
            <sz val="8"/>
            <color indexed="81"/>
            <rFont val="Tahoma"/>
            <family val="2"/>
          </rPr>
          <t xml:space="preserve">
</t>
        </r>
        <r>
          <rPr>
            <b/>
            <sz val="8"/>
            <color indexed="81"/>
            <rFont val="Tahoma"/>
            <family val="2"/>
          </rPr>
          <t>JOSE HENRIQUE NOGUEIRA DOS SANTOS
SEVERINO GERALDO AZEVEDO SAMPAIO</t>
        </r>
      </text>
    </comment>
    <comment ref="O50" authorId="0">
      <text>
        <r>
          <rPr>
            <sz val="10"/>
            <rFont val="Arial"/>
            <family val="2"/>
          </rPr>
          <t xml:space="preserve">LEI 7.296 – Transformou 15 cargos em Assessor de Segurança ASPJ-2 </t>
        </r>
      </text>
    </comment>
    <comment ref="A51" authorId="0">
      <text>
        <r>
          <rPr>
            <sz val="10"/>
            <rFont val="Arial"/>
            <family val="2"/>
          </rPr>
          <t xml:space="preserve">LEI 7.296 – Transformou 15 cargos de Assessor de Segurança AS-2 em Assessor de Segurança ASPJ-2 </t>
        </r>
      </text>
    </comment>
    <comment ref="E51" authorId="1">
      <text>
        <r>
          <rPr>
            <b/>
            <sz val="8"/>
            <color indexed="81"/>
            <rFont val="Tahoma"/>
            <family val="2"/>
          </rPr>
          <t>diva:</t>
        </r>
        <r>
          <rPr>
            <sz val="8"/>
            <color indexed="81"/>
            <rFont val="Tahoma"/>
            <family val="2"/>
          </rPr>
          <t xml:space="preserve">
MARCOS JORGE MONTEIRO DOS SANTOS
JOSE DE SOUZA OLIVEIRA
MARCOS SOUEL LOPES DE OLIVEIRA LIMA</t>
        </r>
      </text>
    </comment>
    <comment ref="F51" authorId="1">
      <text>
        <r>
          <rPr>
            <b/>
            <sz val="8"/>
            <color indexed="81"/>
            <rFont val="Tahoma"/>
            <family val="2"/>
          </rPr>
          <t>diva
FABRICIO PEREIRA AZEVEDO</t>
        </r>
        <r>
          <rPr>
            <sz val="8"/>
            <color indexed="81"/>
            <rFont val="Tahoma"/>
            <family val="2"/>
          </rPr>
          <t xml:space="preserve">
</t>
        </r>
        <r>
          <rPr>
            <b/>
            <sz val="8"/>
            <color indexed="81"/>
            <rFont val="Tahoma"/>
            <family val="2"/>
          </rPr>
          <t>JOSE DE SOUZA OLIVEIRA</t>
        </r>
        <r>
          <rPr>
            <sz val="8"/>
            <color indexed="81"/>
            <rFont val="Tahoma"/>
            <family val="2"/>
          </rPr>
          <t xml:space="preserve">
</t>
        </r>
        <r>
          <rPr>
            <b/>
            <sz val="8"/>
            <color indexed="81"/>
            <rFont val="Tahoma"/>
            <family val="2"/>
          </rPr>
          <t>MARCOS SOUEL LOPES DE OLIVEIRA LIMA</t>
        </r>
      </text>
    </comment>
    <comment ref="O51" authorId="0">
      <text>
        <r>
          <rPr>
            <sz val="10"/>
            <rFont val="Arial"/>
            <family val="2"/>
          </rPr>
          <t xml:space="preserve">LEI 7.296 – Transformou 15 cargos em Assessor de Segurança ASPJ-2 </t>
        </r>
      </text>
    </comment>
    <comment ref="A52" authorId="0">
      <text>
        <r>
          <rPr>
            <sz val="12"/>
            <rFont val="Arial"/>
            <family val="2"/>
          </rPr>
          <t xml:space="preserve"> Resolução n.º 03/2005
 </t>
        </r>
        <r>
          <rPr>
            <sz val="11.5"/>
            <color indexed="8"/>
            <rFont val="Times New Roman;Times New Roman"/>
            <family val="1"/>
          </rPr>
          <t xml:space="preserve">Art. 1º Compete à Ouvidoria: 
I – receber sugestões de aprimoramento, críticas, reclamações, elogios e pedidos de informação sobre as atividades do Poder Judiciário; 
II – diligenciar, junto às unidades administrativas competentes, para que estas prestem informações e esclarecimentos a respeito das comunicações mencionadas no item I; 
III – manter o interessado informado a respeito das averiguações e providências adotadas pela Corregedoria-Geral da Justiça, expecionados os casos em que a lei determinar o sigilo; 
IV – encaminhar semestralmente ao Corregedor-Geral relatório consolidado das atividades, ocorrências e sugestões, para o permanente aperfeiçoamento dos procedimentos do Poder Judiciário. 
</t>
        </r>
      </text>
    </comment>
    <comment ref="A53" authorId="0">
      <text>
        <r>
          <rPr>
            <sz val="10"/>
            <rFont val="Arial"/>
            <family val="2"/>
          </rPr>
          <t xml:space="preserve">
</t>
        </r>
        <r>
          <rPr>
            <sz val="9"/>
            <color indexed="8"/>
            <rFont val="Arial;Arial"/>
            <family val="2"/>
          </rPr>
          <t xml:space="preserve">Resolução 03/1992
Art. 6º Ao Procurador-Geral, provido em comissão, compete: 
I - Dirigir a Procuradoria do Poder Judiciário, orientando, coordenando, supervisionando e promovendo à avaliação das atividades a ela afetos; 
II - Presidir a distribuição, para análise e pronunciamento, os processos e papéis encaminhados à Procuradoria do Poder Judiciário, observada rigorosa igualdade entre os Procuradores, aprovando os pareceres proferidos; 
III - Estabelecer a articulação da Procuradoria com os demais órgãos integrantes da estrutura do Poder Judiciário; 
IV - Exercer o controle disciplinar dos agentes políticos e servidores com exercício na Procuradoria do Poder Judiciário; 
V - Expedir instruções normativas destinadas à organização e ao aperfeiçoamento dos serviços cometidos à Procuradoria do Poder Judiciário; 
VI - Requerer diligências ou promover a execução daquelas que se fizerem solicitadas pelos Procuradores Relatores; 
VII - Remeter, à superior apreciação do Presidente do Tribunal de Justiça ou do Corregedor-Geral da Justiça, em sendo o caso, todos os pareceres que emitir ou aprovar; 
VIII - Delegar tarefas a seu cargo, salvo quanto à aprovação de pareceres emitidos, bem como exercer outras atribuições, no âmbito de sua competência. </t>
        </r>
      </text>
    </comment>
    <comment ref="B53" authorId="1">
      <text>
        <r>
          <rPr>
            <b/>
            <sz val="8"/>
            <color indexed="81"/>
            <rFont val="Tahoma"/>
            <family val="2"/>
          </rPr>
          <t>diva:</t>
        </r>
        <r>
          <rPr>
            <sz val="8"/>
            <color indexed="81"/>
            <rFont val="Tahoma"/>
            <family val="2"/>
          </rPr>
          <t xml:space="preserve">
FILIPE LOBO GOMES</t>
        </r>
      </text>
    </comment>
    <comment ref="C53" authorId="1">
      <text>
        <r>
          <rPr>
            <b/>
            <sz val="8"/>
            <color indexed="81"/>
            <rFont val="Tahoma"/>
            <family val="2"/>
          </rPr>
          <t>diva:</t>
        </r>
        <r>
          <rPr>
            <sz val="8"/>
            <color indexed="81"/>
            <rFont val="Tahoma"/>
            <family val="2"/>
          </rPr>
          <t xml:space="preserve">
</t>
        </r>
        <r>
          <rPr>
            <b/>
            <sz val="8"/>
            <color indexed="81"/>
            <rFont val="Tahoma"/>
            <family val="2"/>
          </rPr>
          <t>FILIPE LOBO GOMES</t>
        </r>
      </text>
    </comment>
    <comment ref="A55" authorId="0">
      <text>
        <r>
          <rPr>
            <sz val="9"/>
            <rFont val="Arial"/>
            <family val="2"/>
          </rPr>
          <t xml:space="preserve">Resolução n.º 17/2006
</t>
        </r>
        <r>
          <rPr>
            <b/>
            <sz val="9"/>
            <color indexed="8"/>
            <rFont val="Verdana;Verdana"/>
            <family val="2"/>
          </rPr>
          <t xml:space="preserve">Art. 4º. </t>
        </r>
        <r>
          <rPr>
            <sz val="9"/>
            <color indexed="8"/>
            <rFont val="Verdana;Verdana"/>
            <family val="2"/>
          </rPr>
          <t xml:space="preserve">São atribuições: 
</t>
        </r>
        <r>
          <rPr>
            <b/>
            <sz val="9"/>
            <color indexed="8"/>
            <rFont val="Verdana;Verdana"/>
            <family val="2"/>
          </rPr>
          <t xml:space="preserve">Parágrafo único. </t>
        </r>
        <r>
          <rPr>
            <sz val="9"/>
            <color indexed="8"/>
            <rFont val="Verdana;Verdana"/>
            <family val="2"/>
          </rPr>
          <t xml:space="preserve">As atribuições dos demais servidores da Diretoria de Comunicação Social serão delegadas pelo Diretor, dentro do rol previsto nos arts. 2º e 3º desta Resolução. </t>
        </r>
      </text>
    </comment>
    <comment ref="A56" authorId="0">
      <text>
        <r>
          <rPr>
            <sz val="9"/>
            <rFont val="Arial"/>
            <family val="2"/>
          </rPr>
          <t xml:space="preserve">Resolução n.º 17/2006
</t>
        </r>
        <r>
          <rPr>
            <b/>
            <sz val="9"/>
            <color indexed="8"/>
            <rFont val="Verdana;Verdana"/>
            <family val="2"/>
          </rPr>
          <t xml:space="preserve">Art. 4º. </t>
        </r>
        <r>
          <rPr>
            <sz val="9"/>
            <color indexed="8"/>
            <rFont val="Verdana;Verdana"/>
            <family val="2"/>
          </rPr>
          <t xml:space="preserve">São atribuições: 
</t>
        </r>
        <r>
          <rPr>
            <b/>
            <sz val="9"/>
            <color indexed="8"/>
            <rFont val="Verdana;Verdana"/>
            <family val="2"/>
          </rPr>
          <t xml:space="preserve">Parágrafo único. </t>
        </r>
        <r>
          <rPr>
            <sz val="9"/>
            <color indexed="8"/>
            <rFont val="Verdana;Verdana"/>
            <family val="2"/>
          </rPr>
          <t xml:space="preserve">As atribuições dos demais servidores da Diretoria de Comunicação Social serão delegadas pelo Diretor, dentro do rol previsto nos arts. 2º e 3º desta Resolução. </t>
        </r>
      </text>
    </comment>
    <comment ref="A61" authorId="0">
      <text>
        <r>
          <rPr>
            <sz val="10"/>
            <rFont val="Arial"/>
            <family val="2"/>
          </rPr>
          <t>LEI 7.323 - MUDOU PADRÃO REMUNERATÓRIO- (Anexo I)</t>
        </r>
      </text>
    </comment>
    <comment ref="B61" authorId="1">
      <text>
        <r>
          <rPr>
            <b/>
            <sz val="8"/>
            <color indexed="81"/>
            <rFont val="Tahoma"/>
            <family val="2"/>
          </rPr>
          <t>diva:</t>
        </r>
        <r>
          <rPr>
            <sz val="8"/>
            <color indexed="81"/>
            <rFont val="Tahoma"/>
            <family val="2"/>
          </rPr>
          <t xml:space="preserve">
CARLA CHRISTINI BARROS COSTA DE OLIVEIRA
MARIA LAURA DE ALMEIDA ALBUQUERQUE CALHE
MARGARIDA MARIA DO CASAL MELO</t>
        </r>
      </text>
    </comment>
    <comment ref="C61" authorId="1">
      <text>
        <r>
          <rPr>
            <b/>
            <sz val="8"/>
            <color indexed="81"/>
            <rFont val="Tahoma"/>
            <family val="2"/>
          </rPr>
          <t>diva:
CARLA CHRISTINI BARROS COSTA DE OLIVEIRA</t>
        </r>
        <r>
          <rPr>
            <sz val="8"/>
            <color indexed="81"/>
            <rFont val="Tahoma"/>
            <family val="2"/>
          </rPr>
          <t xml:space="preserve">
</t>
        </r>
        <r>
          <rPr>
            <b/>
            <sz val="8"/>
            <color indexed="81"/>
            <rFont val="Tahoma"/>
            <family val="2"/>
          </rPr>
          <t>MARIA LAURA DE ALMEIDA ALBUQUERQUE CALHE</t>
        </r>
        <r>
          <rPr>
            <sz val="8"/>
            <color indexed="81"/>
            <rFont val="Tahoma"/>
            <family val="2"/>
          </rPr>
          <t xml:space="preserve">
</t>
        </r>
      </text>
    </comment>
    <comment ref="F61" authorId="1">
      <text>
        <r>
          <rPr>
            <sz val="8"/>
            <color indexed="81"/>
            <rFont val="Tahoma"/>
            <family val="2"/>
          </rPr>
          <t>diva:
MARGARIDA MARIA DO CASAL MELO</t>
        </r>
      </text>
    </comment>
    <comment ref="A62" authorId="0">
      <text>
        <r>
          <rPr>
            <sz val="10"/>
            <rFont val="Arial"/>
            <family val="2"/>
          </rPr>
          <t>LEI 7.323 - MUDOU PADRÃO REMUNERATÓRIO- (Anexo I)</t>
        </r>
      </text>
    </comment>
    <comment ref="B62" authorId="1">
      <text>
        <r>
          <rPr>
            <b/>
            <sz val="8"/>
            <color indexed="81"/>
            <rFont val="Tahoma"/>
            <family val="2"/>
          </rPr>
          <t>diva:</t>
        </r>
        <r>
          <rPr>
            <sz val="8"/>
            <color indexed="81"/>
            <rFont val="Tahoma"/>
            <family val="2"/>
          </rPr>
          <t xml:space="preserve">
IVANA ATTANASIO ANDRADE</t>
        </r>
      </text>
    </comment>
    <comment ref="C62" authorId="1">
      <text>
        <r>
          <rPr>
            <b/>
            <sz val="8"/>
            <color indexed="81"/>
            <rFont val="Tahoma"/>
            <family val="2"/>
          </rPr>
          <t>diva:</t>
        </r>
        <r>
          <rPr>
            <sz val="8"/>
            <color indexed="81"/>
            <rFont val="Tahoma"/>
            <family val="2"/>
          </rPr>
          <t xml:space="preserve">
</t>
        </r>
      </text>
    </comment>
    <comment ref="F62" authorId="1">
      <text>
        <r>
          <rPr>
            <b/>
            <sz val="8"/>
            <color indexed="81"/>
            <rFont val="Tahoma"/>
            <family val="2"/>
          </rPr>
          <t>diva:</t>
        </r>
        <r>
          <rPr>
            <sz val="8"/>
            <color indexed="81"/>
            <rFont val="Tahoma"/>
            <family val="2"/>
          </rPr>
          <t xml:space="preserve">
IVANA ATTANASIO ANDRADE</t>
        </r>
      </text>
    </comment>
    <comment ref="A63" authorId="0">
      <text>
        <r>
          <rPr>
            <sz val="10"/>
            <rFont val="Arial"/>
            <family val="2"/>
          </rPr>
          <t xml:space="preserve"> LEI 6.564
Art. 62. Cumpre à Secretaria Especial da Presidência do Tribunal de Justiça, órgão de apoio operacional diretamente vinculado à Presidência, exercer a direção, a coordenação, a supervisão e a fiscalização dos serviços de apoio Político-Social do Chefe do Poder Judiciário e do Vice-Presidente do Tribunal de Justiça, observado o que dispuser o Regimento Interno e ainda respeitadas as diretrizes estabelecidas pelo  Presidente do Tribunal de Justiça e as deliberações do Tribunal Pleno. </t>
        </r>
      </text>
    </comment>
    <comment ref="B64" authorId="1">
      <text>
        <r>
          <rPr>
            <b/>
            <sz val="8"/>
            <color indexed="81"/>
            <rFont val="Tahoma"/>
            <family val="2"/>
          </rPr>
          <t>diva:</t>
        </r>
        <r>
          <rPr>
            <sz val="8"/>
            <color indexed="81"/>
            <rFont val="Tahoma"/>
            <family val="2"/>
          </rPr>
          <t xml:space="preserve">
IRANI MAGALHAES DE OLIVEIRA TENORIO</t>
        </r>
      </text>
    </comment>
    <comment ref="C64" authorId="1">
      <text>
        <r>
          <rPr>
            <b/>
            <sz val="8"/>
            <color indexed="81"/>
            <rFont val="Tahoma"/>
            <family val="2"/>
          </rPr>
          <t>diva:
IRANI MAGALHAES DE OLIVEIRA TENORIO</t>
        </r>
      </text>
    </comment>
    <comment ref="A65" authorId="0">
      <text>
        <r>
          <rPr>
            <sz val="10"/>
            <rFont val="Arial"/>
            <family val="2"/>
          </rPr>
          <t xml:space="preserve"> LEI 6.564
Art. 60. Cumpre à Direção Geral do Tribunal de Justiça, órgão de apoio operacional, 
diretamente vinculado à presidência, exercer a direção, a coordenação, a supervisão e a fiscalização dos serviços de apoio administrativo,  observado o que dispuser o regimento interno e ainda respeitadas as diretrizes estabelecidas pelo presidente do Tribunal de Justiça e 
as deliberações do Tribunal Pleno. 
 </t>
        </r>
      </text>
    </comment>
    <comment ref="B65" authorId="1">
      <text>
        <r>
          <rPr>
            <b/>
            <sz val="8"/>
            <color indexed="81"/>
            <rFont val="Tahoma"/>
            <family val="2"/>
          </rPr>
          <t>diva:</t>
        </r>
        <r>
          <rPr>
            <sz val="8"/>
            <color indexed="81"/>
            <rFont val="Tahoma"/>
            <family val="2"/>
          </rPr>
          <t xml:space="preserve">
MAURICIO DE OMENA SOUZA</t>
        </r>
      </text>
    </comment>
    <comment ref="C65" authorId="1">
      <text>
        <r>
          <rPr>
            <b/>
            <sz val="8"/>
            <color indexed="81"/>
            <rFont val="Tahoma"/>
            <family val="2"/>
          </rPr>
          <t>diva:</t>
        </r>
        <r>
          <rPr>
            <sz val="8"/>
            <color indexed="81"/>
            <rFont val="Tahoma"/>
            <family val="2"/>
          </rPr>
          <t xml:space="preserve">
</t>
        </r>
        <r>
          <rPr>
            <b/>
            <sz val="8"/>
            <color indexed="81"/>
            <rFont val="Tahoma"/>
            <family val="2"/>
          </rPr>
          <t>MAURICIO DE OMENA SOUZA</t>
        </r>
      </text>
    </comment>
    <comment ref="A66" authorId="0">
      <text>
        <r>
          <rPr>
            <sz val="10"/>
            <rFont val="Arial"/>
            <family val="2"/>
          </rPr>
          <t xml:space="preserve"> LEI 6.564
Art. 64. Cumpre à Secretaria-Geral da Corregedoria-Geral da Justiça, órgão de apoio operacional, diretamente vinculado à Corregedoria,  exercer a direção, a coordenação, a supervisão e a fiscalização dos serviços de apoio judiciário e administrativo, observado o disposto nesta lei, no regimento interno e ainda respeitadas as diretrizes estabelecidas pelo Corregedor-Geral da Justiça e as deliberações do Tribunal Pleno. 
 </t>
        </r>
      </text>
    </comment>
    <comment ref="A67" authorId="0">
      <text>
        <r>
          <rPr>
            <sz val="10"/>
            <rFont val="Arial"/>
            <family val="2"/>
          </rPr>
          <t xml:space="preserve"> LAI 6.564
Art. 61. Cumpre à Secretaria-Geral do Tribunal de Justiça,  órgão de apoio operacional, diretamente vinculado à presidência, exercer a direção, a coordenação, a supervisão e a fiscalização dos serviços de apoio judiciário, observando o que dispuser o regimento interno e ainda respeitadas as diretrizes estabelecidas pelo Presidente do Tribunal de Justiça e as deliberações do Tribunal Pleno. 
 </t>
        </r>
      </text>
    </comment>
    <comment ref="A68" authorId="0">
      <text>
        <r>
          <rPr>
            <sz val="10"/>
            <rFont val="Arial"/>
            <family val="2"/>
          </rPr>
          <t xml:space="preserve">Lei  7.323 –  mudança de  padrão remuneratório ( </t>
        </r>
        <r>
          <rPr>
            <b/>
            <sz val="12"/>
            <color indexed="8"/>
            <rFont val="Arial"/>
            <family val="2"/>
          </rPr>
          <t>artigo 3º § 1º</t>
        </r>
        <r>
          <rPr>
            <sz val="10"/>
            <rFont val="Arial"/>
            <family val="2"/>
          </rPr>
          <t>)</t>
        </r>
      </text>
    </comment>
    <comment ref="B69" authorId="1">
      <text>
        <r>
          <rPr>
            <b/>
            <sz val="8"/>
            <color indexed="81"/>
            <rFont val="Tahoma"/>
            <family val="2"/>
          </rPr>
          <t>diva:</t>
        </r>
        <r>
          <rPr>
            <sz val="8"/>
            <color indexed="81"/>
            <rFont val="Tahoma"/>
            <family val="2"/>
          </rPr>
          <t xml:space="preserve">
ROSSANE DE MELO TEIXEIRA</t>
        </r>
      </text>
    </comment>
    <comment ref="C69" authorId="1">
      <text>
        <r>
          <rPr>
            <b/>
            <sz val="8"/>
            <color indexed="81"/>
            <rFont val="Tahoma"/>
            <family val="2"/>
          </rPr>
          <t>diva:</t>
        </r>
        <r>
          <rPr>
            <sz val="8"/>
            <color indexed="81"/>
            <rFont val="Tahoma"/>
            <family val="2"/>
          </rPr>
          <t xml:space="preserve">
</t>
        </r>
        <r>
          <rPr>
            <b/>
            <sz val="8"/>
            <color indexed="81"/>
            <rFont val="Tahoma"/>
            <family val="2"/>
          </rPr>
          <t>ROSSANE DE MELO TEIXEIRA</t>
        </r>
      </text>
    </comment>
    <comment ref="B70" authorId="1">
      <text>
        <r>
          <rPr>
            <b/>
            <sz val="8"/>
            <color indexed="81"/>
            <rFont val="Tahoma"/>
            <family val="2"/>
          </rPr>
          <t>diva:</t>
        </r>
        <r>
          <rPr>
            <sz val="8"/>
            <color indexed="81"/>
            <rFont val="Tahoma"/>
            <family val="2"/>
          </rPr>
          <t xml:space="preserve">
JOSE ARNALDO DEVITZ DE MOURA</t>
        </r>
      </text>
    </comment>
    <comment ref="E70" authorId="1">
      <text>
        <r>
          <rPr>
            <b/>
            <sz val="8"/>
            <color indexed="81"/>
            <rFont val="Tahoma"/>
            <family val="2"/>
          </rPr>
          <t>diva:</t>
        </r>
        <r>
          <rPr>
            <sz val="8"/>
            <color indexed="81"/>
            <rFont val="Tahoma"/>
            <family val="2"/>
          </rPr>
          <t xml:space="preserve">
ROSANA ALVES DA SILVA</t>
        </r>
      </text>
    </comment>
    <comment ref="F70" authorId="1">
      <text>
        <r>
          <rPr>
            <b/>
            <sz val="8"/>
            <color indexed="81"/>
            <rFont val="Tahoma"/>
            <family val="2"/>
          </rPr>
          <t>diva:</t>
        </r>
        <r>
          <rPr>
            <sz val="8"/>
            <color indexed="81"/>
            <rFont val="Tahoma"/>
            <family val="2"/>
          </rPr>
          <t xml:space="preserve">
</t>
        </r>
        <r>
          <rPr>
            <b/>
            <sz val="8"/>
            <color indexed="81"/>
            <rFont val="Tahoma"/>
            <family val="2"/>
          </rPr>
          <t>JOSE ARNALDO DEVITZ DE MOURA</t>
        </r>
      </text>
    </comment>
    <comment ref="B71" authorId="1">
      <text>
        <r>
          <rPr>
            <b/>
            <sz val="8"/>
            <color indexed="81"/>
            <rFont val="Tahoma"/>
            <family val="2"/>
          </rPr>
          <t>diva:</t>
        </r>
        <r>
          <rPr>
            <sz val="8"/>
            <color indexed="81"/>
            <rFont val="Tahoma"/>
            <family val="2"/>
          </rPr>
          <t xml:space="preserve">
THAIS DA ROCHA RIBEIRO
ANTONIO FERREIRA BARBOSA FILHO</t>
        </r>
      </text>
    </comment>
    <comment ref="C71" authorId="1">
      <text>
        <r>
          <rPr>
            <b/>
            <sz val="8"/>
            <color indexed="81"/>
            <rFont val="Tahoma"/>
            <family val="2"/>
          </rPr>
          <t>diva:</t>
        </r>
        <r>
          <rPr>
            <sz val="8"/>
            <color indexed="81"/>
            <rFont val="Tahoma"/>
            <family val="2"/>
          </rPr>
          <t xml:space="preserve">
THAIS DA ROCHA RIBEIRO
ANTONIO FERREIRA BARBOSA FILHO</t>
        </r>
      </text>
    </comment>
    <comment ref="F71" authorId="1">
      <text>
        <r>
          <rPr>
            <b/>
            <sz val="8"/>
            <color indexed="81"/>
            <rFont val="Tahoma"/>
            <family val="2"/>
          </rPr>
          <t>diva:</t>
        </r>
        <r>
          <rPr>
            <sz val="8"/>
            <color indexed="81"/>
            <rFont val="Tahoma"/>
            <family val="2"/>
          </rPr>
          <t xml:space="preserve">
</t>
        </r>
        <r>
          <rPr>
            <b/>
            <sz val="8"/>
            <color indexed="81"/>
            <rFont val="Tahoma"/>
            <family val="2"/>
          </rPr>
          <t>ANTONIO FERREIRA BARBOSA FILHO</t>
        </r>
      </text>
    </comment>
    <comment ref="B72" authorId="1">
      <text>
        <r>
          <rPr>
            <b/>
            <sz val="8"/>
            <color indexed="81"/>
            <rFont val="Tahoma"/>
            <family val="2"/>
          </rPr>
          <t>diva:</t>
        </r>
        <r>
          <rPr>
            <sz val="8"/>
            <color indexed="81"/>
            <rFont val="Tahoma"/>
            <family val="2"/>
          </rPr>
          <t xml:space="preserve">
MARIA CLEIDE TORRES FREITAS</t>
        </r>
      </text>
    </comment>
    <comment ref="C72" authorId="1">
      <text>
        <r>
          <rPr>
            <b/>
            <sz val="8"/>
            <color indexed="81"/>
            <rFont val="Tahoma"/>
            <family val="2"/>
          </rPr>
          <t>diva:</t>
        </r>
        <r>
          <rPr>
            <sz val="8"/>
            <color indexed="81"/>
            <rFont val="Tahoma"/>
            <family val="2"/>
          </rPr>
          <t xml:space="preserve">
MARIA CLEIDE TORRES FREITAS</t>
        </r>
      </text>
    </comment>
    <comment ref="F72" authorId="1">
      <text>
        <r>
          <rPr>
            <b/>
            <sz val="8"/>
            <color indexed="81"/>
            <rFont val="Tahoma"/>
            <family val="2"/>
          </rPr>
          <t>diva:</t>
        </r>
        <r>
          <rPr>
            <sz val="8"/>
            <color indexed="81"/>
            <rFont val="Tahoma"/>
            <family val="2"/>
          </rPr>
          <t xml:space="preserve">
</t>
        </r>
        <r>
          <rPr>
            <b/>
            <sz val="8"/>
            <color indexed="81"/>
            <rFont val="Tahoma"/>
            <family val="2"/>
          </rPr>
          <t>MARIA CLEIDE TORRES FREITAS</t>
        </r>
      </text>
    </comment>
    <comment ref="A73" authorId="0">
      <text>
        <r>
          <rPr>
            <sz val="10"/>
            <color indexed="8"/>
            <rFont val="Arial;Arial"/>
            <family val="2"/>
          </rPr>
          <t xml:space="preserve">Resolução n.º 02/1987
Art. 7º - Compete ao Diretor-Adjunto da Secretaria do Tribunal de Justiça: 
I - Substituir o Diretor-Geral nos seus afastamentos e impedimentos; 
II - Secretariar as sessões da Seção Especializada Cível; 
III - Presidir a Comissão Permanente de Licitação, podendo ser substituído, quando necessário, por funcionário designado pela Presidência; 
IV - Elaborar minutas de contratos a serem firmados entre o Tribunal de Justiça e pessoas físicas ou jurídicas para prestação de serviços ou aquisição de materiais, locação, etc., observando atentamente a data do término de cada contrato para as devidas providências em tempo hábil; 
V - Colaborar, de comum acordo e quando necessário, com a Direção-Geral na administração do serviços da Secretaria 
</t>
        </r>
        <r>
          <rPr>
            <sz val="10"/>
            <color indexed="10"/>
            <rFont val="Arial;Arial"/>
            <family val="2"/>
          </rPr>
          <t>( Obs.: A Lei 6.019 mudou a nomenclatura do cargo de Diretor Adjunto para Subdiretor Geral)</t>
        </r>
      </text>
    </comment>
    <comment ref="A75" authorId="0">
      <text>
        <r>
          <rPr>
            <sz val="10"/>
            <rFont val="Arial"/>
            <family val="2"/>
          </rPr>
          <t xml:space="preserve"> Lei 7.323 - MUDOU PADRÃO REMUNERATÓRIO- (Anexo I)</t>
        </r>
      </text>
    </comment>
    <comment ref="A77" authorId="0">
      <text>
        <r>
          <rPr>
            <b/>
            <sz val="12"/>
            <rFont val="Arial"/>
            <family val="2"/>
          </rPr>
          <t xml:space="preserve">Lei  7.323 de 04.01.2012 –  mudança de  padrão remuneratório ( artigo 3º § 1º)
</t>
        </r>
        <r>
          <rPr>
            <sz val="9"/>
            <rFont val="Arial"/>
            <family val="2"/>
          </rPr>
          <t xml:space="preserve">Art. 3º Ficam extintos três cargos de Diretor Adjunto DS-1 e três cargos de Diretor de
Departamento Central DS-2 e criados três cargos de Diretor Ajunto Especial I - DSE-1 e três
cargos de Diretor Adjunto Especial II - DSE-2, com remuneração especificada no Anexo I desta
Lei.
</t>
        </r>
        <r>
          <rPr>
            <b/>
            <i/>
            <sz val="9"/>
            <rFont val="Arial"/>
            <family val="2"/>
          </rPr>
          <t xml:space="preserve">§1º Os cargos de Diretor Adjunto de Tecnologia e Informação, Diretor Adjunto de Controle
Interno e Subchefe de Gabinete da Presidência passam a ter a simbologia e remuneração definidas
no Anexo I.
</t>
        </r>
        <r>
          <rPr>
            <b/>
            <sz val="10"/>
            <rFont val="Arial"/>
            <family val="2"/>
          </rPr>
          <t xml:space="preserve">
***************************************************************
Lei 6.817
</t>
        </r>
        <r>
          <rPr>
            <sz val="10"/>
            <rFont val="Arial"/>
            <family val="2"/>
          </rPr>
          <t xml:space="preserve"> 
</t>
        </r>
        <r>
          <rPr>
            <b/>
            <sz val="10"/>
            <rFont val="Arial"/>
            <family val="2"/>
          </rPr>
          <t xml:space="preserve">Art. 3º Na forma do art. 74 da Constituição Federal, cumpre à Diretoria Adjunta de Controle Interno promover o controle dos atos administrativos de todas as unidades, fundos ou entidades que recebam recursos do Poder Judiciário. 
</t>
        </r>
        <r>
          <rPr>
            <sz val="10"/>
            <color indexed="10"/>
            <rFont val="Arial"/>
            <family val="2"/>
          </rPr>
          <t xml:space="preserve">Obs.: As atribuições estão  detalhadas  na Resolução n.º 14/2008:
</t>
        </r>
        <r>
          <rPr>
            <b/>
            <sz val="9"/>
            <color indexed="8"/>
            <rFont val="TimesNewRomanPS-BoldMT"/>
          </rPr>
          <t xml:space="preserve">Art. 8º </t>
        </r>
        <r>
          <rPr>
            <b/>
            <sz val="9"/>
            <color indexed="8"/>
            <rFont val="TimesNewRomanPSMT"/>
            <family val="1"/>
          </rPr>
          <t xml:space="preserve">À Direção da DIACI:
</t>
        </r>
        <r>
          <rPr>
            <sz val="9"/>
            <color indexed="8"/>
            <rFont val="Arial"/>
            <family val="2"/>
          </rPr>
          <t xml:space="preserve">I – realizar auditoria determinada pelo Pleno, Conselho Estadual da Magistratura e pelo Presidente do Tribunal de Justiça, objetivando o exame de fatos ou situações relevantes, de natureza incomum ou extraordinária, não contemplados no plano anual de auditoria interna;
II – orientar, subsidiariamente, os dirigentes das unidades administrativas quanto aos princípios e às normas de Controle Interno, inclusive sobre a forma de prestar contas;
III – submeter à ciência do Conselho Estadual da Magistratura as constatações e denúncias formais de irregularidades ou ilegalidades praticadas no âmbito administrativo do Poder Judiciário;
IV - submeter o Plano Anual de Auditoria Interna – PAINT à ciência do Conselho Estadual da Magistratura, com o fito de ser analisado e, se for o caso, aprovado ou devolvido para os ajustes necessários;
V – encaminhar à Presidência do Tribunal de Justiça o relatório Anual de Atividades da Auditoria Interna – RAINT, com a subseqüente apresentação ao Pleno do Tribunal de Justiça do Estado de Alagoas;
VI – elaborar relatórios, estatísticas e estudos referentes às atividades das unidades, bem como pesquisar novas tecnologias, propondo a normatização, a sistematização e a padronização de procedimentos complementares e operacionais no âmbito de sua competência;
</t>
        </r>
        <r>
          <rPr>
            <sz val="9"/>
            <color indexed="8"/>
            <rFont val="TimesNewRomanPSMT"/>
            <family val="1"/>
          </rPr>
          <t xml:space="preserve">prestar contas, com relação a licitações, contratos, convênios e ajustes de qualquer natureza, quando verificada qualquer indicio de irregularidade;
VIII - instaurar tomada de contas por falecimento de responsável pela guarda de bens patrimoniais; e IX – cientificar o Presidente do Tribunal de Justiça sobre fatos irregulares que causaram prejuízo ao erário e, após esgotadas todas as medidas corretivas, do ponto de vista administrativo, para ressarcimento aos cofres públicos, proceder na comunicação tempestiva dos mencionados fatos ao Tribunal de Contas do Estado de Alagoas, sob pena de responsabilidade solidária.
</t>
        </r>
        <r>
          <rPr>
            <b/>
            <sz val="9"/>
            <color indexed="8"/>
            <rFont val="TimesNewRomanPS-BoldMT"/>
          </rPr>
          <t xml:space="preserve">Do Diretor-Adjunto da DIACI
Art. 16. </t>
        </r>
        <r>
          <rPr>
            <sz val="9"/>
            <color indexed="8"/>
            <rFont val="TimesNewRomanPSMT"/>
            <family val="1"/>
          </rPr>
          <t>São atribuições do Diretor-Adjunto da DIACI:
I - coordenar e orientar as atividades da DIACI;
II - requisitar documentos, requerer informações e proceder aos demais atos necessários ao esclarecimento de assuntos pertinentes às atribuições da DIACI;
III - solicitar servidores do quadro ou peritos independentes para dirimir eventuais dúvidas ou apresentar sugestões para corrigir distorções na execução das atividades relacionadas ao Poder Judiciário;
IV – propor qualificação do seu quadro técnico com vistas ao cumprimento de suas atribuições regimentais;
V - praticar os demais atos necessários ao bom e eficaz desempenho da DIACI, mediante o cumprimento de suas finalidades; e
VI – organizar e distribuir as tarefas entre das divisões do DIACI.</t>
        </r>
      </text>
    </comment>
    <comment ref="B77" authorId="1">
      <text>
        <r>
          <rPr>
            <b/>
            <sz val="8"/>
            <color indexed="81"/>
            <rFont val="Tahoma"/>
            <family val="2"/>
          </rPr>
          <t>diva:</t>
        </r>
        <r>
          <rPr>
            <sz val="8"/>
            <color indexed="81"/>
            <rFont val="Tahoma"/>
            <family val="2"/>
          </rPr>
          <t xml:space="preserve">
LUIS ANTONIO FREIRE DE MAGALHAES</t>
        </r>
      </text>
    </comment>
    <comment ref="C77" authorId="1">
      <text>
        <r>
          <rPr>
            <b/>
            <sz val="8"/>
            <color indexed="81"/>
            <rFont val="Tahoma"/>
            <family val="2"/>
          </rPr>
          <t>diva:</t>
        </r>
        <r>
          <rPr>
            <sz val="8"/>
            <color indexed="81"/>
            <rFont val="Tahoma"/>
            <family val="2"/>
          </rPr>
          <t xml:space="preserve">
</t>
        </r>
        <r>
          <rPr>
            <b/>
            <sz val="8"/>
            <color indexed="81"/>
            <rFont val="Tahoma"/>
            <family val="2"/>
          </rPr>
          <t>LUIS ANTONIO FREIRE DE MAGALHAES</t>
        </r>
      </text>
    </comment>
    <comment ref="A78" authorId="0">
      <text>
        <r>
          <rPr>
            <b/>
            <sz val="12"/>
            <color indexed="8"/>
            <rFont val="Arial"/>
            <family val="2"/>
          </rPr>
          <t xml:space="preserve">Lei  7.323 –  mudança de  padrão remuneratório ( artigo 3º § 1º)
</t>
        </r>
        <r>
          <rPr>
            <sz val="9"/>
            <color indexed="8"/>
            <rFont val="Arial"/>
            <family val="2"/>
          </rPr>
          <t xml:space="preserve">Art. 3º Ficam extintos três cargos de Diretor Adjunto DS-1 e três cargos de Diretor de
Departamento Central DS-2 e criados três cargos de Diretor Ajunto Especial I - DSE-1 e três
cargos de Diretor Adjunto Especial II - DSE-2, com remuneração especificada no Anexo I desta
Lei.
</t>
        </r>
        <r>
          <rPr>
            <b/>
            <i/>
            <sz val="9"/>
            <color indexed="8"/>
            <rFont val="Arial"/>
            <family val="2"/>
          </rPr>
          <t xml:space="preserve">§1º Os cargos de Diretor Adjunto de Tecnologia e Informação, Diretor Adjunto de Controle Interno e Subchefe de Gabinete da Presidência passam a ter a simbologia e remuneração definidas
no Anexo I.
</t>
        </r>
      </text>
    </comment>
  </commentList>
</comments>
</file>

<file path=xl/comments3.xml><?xml version="1.0" encoding="utf-8"?>
<comments xmlns="http://schemas.openxmlformats.org/spreadsheetml/2006/main">
  <authors>
    <author/>
  </authors>
  <commentList>
    <comment ref="A5" authorId="0">
      <text>
        <r>
          <rPr>
            <sz val="10"/>
            <rFont val="Arial"/>
            <family val="2"/>
          </rPr>
          <t xml:space="preserve">LEI Nº 6.817, DE 12 DE JULHO DE 2007. 
 </t>
        </r>
      </text>
    </comment>
    <comment ref="A6" authorId="0">
      <text>
        <r>
          <rPr>
            <b/>
            <sz val="12"/>
            <rFont val="TimesNewRomanPSMT"/>
            <family val="1"/>
          </rPr>
          <t xml:space="preserve">LEI Nº 6.817, DE 12 DE JULHO DE 2007. 
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
</t>
        </r>
        <r>
          <rPr>
            <b/>
            <sz val="9"/>
            <color indexed="10"/>
            <rFont val="TimesNewRomanPSMT"/>
            <family val="1"/>
          </rPr>
          <t xml:space="preserve">Resolução n.º 14/2006( Controle Interno)
</t>
        </r>
        <r>
          <rPr>
            <b/>
            <sz val="9"/>
            <rFont val="TimesNewRomanPS-BoldMT"/>
          </rPr>
          <t xml:space="preserve">Art. 10. </t>
        </r>
        <r>
          <rPr>
            <sz val="9"/>
            <rFont val="TimesNewRomanPSMT"/>
            <family val="1"/>
          </rPr>
          <t xml:space="preserve">Compete à Divisão de Gestão de Pessoas:
I - analisar a folha de pagamento;
II – verificar e analisar os processos relativos à concessão de aposentadoria, pensão e fixação de proventos de pessoal, opinando sobre a legalidade, a exatidão e a suficiência dos dados;
III - verificar a legalidade dos atos de admissão de pessoal, a qualquer título, excetuadas as nomeações para cargo de provimento em comissão;
IV – analisar as concessões de diárias, ajuda de custo e demais direitos concedidos aos magistrados e servidores;
V - acompanhar a gestão orçamentária e financeira, avaliando a legalidade das despesas com pessoal e encargos sociais;
VI - analisar os reconhecimentos de dívidas em favor dos magistrados e servidores, opinando sobre a legalidade e a oportunidade dos atos, bem como sobre a correção dos valores envolvidos; e
VII - avaliar normas internas e rotinas pertinentes a atos de pessoal e propor, no exercício da ação de controle, normatização, adaptações e padronização de procedimentos em face de circunstâncias legais ou outras que as justifiquem.
</t>
        </r>
        <r>
          <rPr>
            <b/>
            <sz val="9"/>
            <rFont val="TimesNewRomanPS-BoldMT"/>
          </rPr>
          <t xml:space="preserve">Art. 11. </t>
        </r>
        <r>
          <rPr>
            <b/>
            <sz val="9"/>
            <rFont val="TimesNewRomanPSMT"/>
            <family val="1"/>
          </rPr>
          <t>Compete à Divisão de Auditoria Orçamentária, Financeira e Patrimonial</t>
        </r>
        <r>
          <rPr>
            <sz val="9"/>
            <rFont val="TimesNewRomanPSMT"/>
            <family val="1"/>
          </rPr>
          <t xml:space="preserve">:
I - acompanhar a gestão orçamentária, financeira e patrimonial, avaliando a legalidade dos atos e a fidelidade dos agentes no cumprimento dos programas de trabalho, no âmbito contábil;
II - examinar a aplicação dos recursos orçamentários e financeiros, oriundos de quaisquer fontes, nos programas, projetos, atividades e operações especiais a que se destinam, avaliando a gestão quanto aos aspectos da economicidade, da eficiência e da eficácia;
III - verificar a exatidão e a fidedignidade dos balanços e demais demonstrativos contábeis com relação às posições orçamentárias, financeiras e patrimoniais;
IV - analisar a conformidade das prestações de contas dos responsáveis por bens patrimoniais e de almoxarifado com as regras legais e normas expedidas pelo TCE, além de elaborar o relatório que subsidiará o certificado de auditoria;
VII - desenvolver atividades de auditoria interna contábil, orçamentária, financeira, e patrimonial;
VIII – acompanhar o cumprimento dos programas de trabalho, dos indicadores sociais estabelecidos, dos programas e objetivos planejados, bem como avaliar o grau de execução e realização dos mesmos;
IX </t>
        </r>
        <r>
          <rPr>
            <b/>
            <sz val="9"/>
            <rFont val="TimesNewRomanPS-BoldMT"/>
          </rPr>
          <t xml:space="preserve">- </t>
        </r>
        <r>
          <rPr>
            <sz val="9"/>
            <rFont val="TimesNewRomanPSMT"/>
            <family val="1"/>
          </rPr>
          <t xml:space="preserve">verificar a execução do orçamento do Poder Judiciário do Estado de Alagoas, com o objetivo de comprovar a conformidade da execução em cotejo com os limites e destinações estabelecidas na legislação pertinente; e
X - velar pelo cumprimento dos dispositivos constitucionais e legais que digam e legais que digam respeito às áreas orçamentária, financeira e patrimonial.
</t>
        </r>
        <r>
          <rPr>
            <b/>
            <sz val="9"/>
            <rFont val="TimesNewRomanPS-BoldMT"/>
          </rPr>
          <t xml:space="preserve">Art. 12. </t>
        </r>
        <r>
          <rPr>
            <b/>
            <sz val="9"/>
            <rFont val="TimesNewRomanPSMT"/>
            <family val="1"/>
          </rPr>
          <t xml:space="preserve">Compete à Divisão de Auditoria Operacional:
</t>
        </r>
        <r>
          <rPr>
            <sz val="9"/>
            <rFont val="TimesNewRomanPSMT"/>
            <family val="1"/>
          </rPr>
          <t xml:space="preserve">I - examinar e emitir parecer prévio sobre a prestação de contas anual do Poder Judiciário do Estado de Alagoas e tomadas de contas especiais;
II - emitir certificado de auditoria com base em relatórios apresentados pelas unidades organizacionais competentes, atestando a regularidade ou a irregularidade das prestações de contas de ordenadores de despesa e responsáveis por bens patrimoniais e de almoxarifado,
assim como das tomadas de contas de responsáveis pelo desaparecimento de bens;
III - orientar os auditores a documentar todos os elementos significativos dos exames realizados e que comprovem haver sido a auditoria executada de acordo com as normas aplicáveis;
IV - emitir parecer de auditoria em matérias que envolvam licitações, contratos, convênios e ajustes de qualquer natureza, antes de ser efetuada a adjudicação ou ser celebrado o respectivo ajuste ou acordo;
V - analisar as prestações de contas dos responsáveis por suprimento de fundos, efetuando a conferência dos documentos e valores e opinando quanto à regularidade da despesa e sua conformidade com as regras legais pertinentes, para fins de aprovação ou impugnação por parte da autoridade concedente;
VII </t>
        </r>
        <r>
          <rPr>
            <b/>
            <sz val="9"/>
            <rFont val="TimesNewRomanPS-BoldMT"/>
          </rPr>
          <t xml:space="preserve">- </t>
        </r>
        <r>
          <rPr>
            <sz val="9"/>
            <rFont val="TimesNewRomanPSMT"/>
            <family val="1"/>
          </rPr>
          <t xml:space="preserve">acompanhar a implementação das recomendações do TCE; e
VIII </t>
        </r>
        <r>
          <rPr>
            <b/>
            <sz val="9"/>
            <rFont val="TimesNewRomanPS-BoldMT"/>
          </rPr>
          <t xml:space="preserve">- </t>
        </r>
        <r>
          <rPr>
            <sz val="9"/>
            <rFont val="TimesNewRomanPSMT"/>
            <family val="1"/>
          </rPr>
          <t xml:space="preserve">verificar a consistência e a fidedignidade dos dados e informações que comporão as contas dos Demonstrativos Contábeis do Poder Judiciário do Estado de Alagoas.
</t>
        </r>
        <r>
          <rPr>
            <b/>
            <sz val="9"/>
            <rFont val="TimesNewRomanPS-BoldMT"/>
          </rPr>
          <t xml:space="preserve">Art. 14. </t>
        </r>
        <r>
          <rPr>
            <b/>
            <sz val="9"/>
            <rFont val="TimesNewRomanPSMT"/>
            <family val="1"/>
          </rPr>
          <t xml:space="preserve">Compete à Divisão de Gestão de Contratos e Convênios:
</t>
        </r>
        <r>
          <rPr>
            <sz val="9"/>
            <rFont val="TimesNewRomanPSMT"/>
            <family val="1"/>
          </rPr>
          <t xml:space="preserve">I - avaliar normas internas e rotinas pertinentes a licitações, contratos, convênios e ajustes de qualquer natureza, e propor, no exercício da ação do controle, normatização, adaptações e padronização de procedimentos em face de circunstâncias legais ou outras que
as justifiquem;
II - acompanhar a execução de contratos, convênios, e ajustes de qualquer natureza, verificando a adequação aos termos de especificação de objeto, projetos básicos ou planos de
trabalho, o cumprimento dos cronogramas físico-financeiros e a eficiência da fiscalização;
III - acompanhar e controlar processos relacionados à contratação de serviços, inclusive a contratação de funcionários terceirizados, e compras, convênios, alienações e utilização de bens, opinando sobre o atendimento às regras legais pertinentes e às normas expedidas pelo Tribunal de Contas, assim como sobre a oportunidade, a legalidade de reajustes e pagamentos; e
IV - emitir parecer em matérias que envolvam licitações, contratos, convênios e ajustes de qualquer natureza, isto dentro do aspecto de gestão.
</t>
        </r>
        <r>
          <rPr>
            <b/>
            <sz val="9"/>
            <rFont val="TimesNewRomanPS-BoldMT"/>
          </rPr>
          <t xml:space="preserve">Art. 15. </t>
        </r>
        <r>
          <rPr>
            <sz val="9"/>
            <rFont val="TimesNewRomanPSMT"/>
            <family val="1"/>
          </rPr>
          <t>Compete à Divisão de Auditoria de Gestão:
I – acompanhar os procedimentos de Gestão definidos no Planejamento Estratégico do Poder Judiciário do Estado de Alagoas;
II – acompanhar os processos de implantação ou revisão de rotinas administrativas;
III - zelar pela guarda e conservação dos bens permanentes localizados na DIACI e promover o inventário anual;
IV - verificar o grau de controle e a proteção dos inventários dos bens móveis e imóveis, recomendando, se necessário, a adoção de mecanismos que assegurem probidade em sua guarda e conservação;
VI - elaborar relatórios mensais de almoxarifado;
VII - acompanhar os processos administrativos que envolvam bens móveis pertinentes ao Poder Judiciário Alagoano, em conformidade com o disposto no Ato Normativo nº 47, de 19 de outubro de 2007, ou outro que o venha a substituir; e
VIII - elaborar relatórios de bens móveis e acompanhar a situação e os registros de bens imóveis.</t>
        </r>
      </text>
    </comment>
    <comment ref="A8" authorId="0">
      <text>
        <r>
          <rPr>
            <sz val="12"/>
            <rFont val="TimesNewRomanPSMT"/>
            <family val="1"/>
          </rPr>
          <t>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t>
        </r>
      </text>
    </comment>
    <comment ref="A10" authorId="0">
      <text>
        <r>
          <rPr>
            <sz val="12"/>
            <rFont val="TimesNewRomanPSMT"/>
            <family val="1"/>
          </rPr>
          <t>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t>
        </r>
      </text>
    </comment>
    <comment ref="A25" authorId="0">
      <text>
        <r>
          <rPr>
            <sz val="10"/>
            <rFont val="Arial"/>
            <family val="2"/>
          </rPr>
          <t xml:space="preserve">
</t>
        </r>
        <r>
          <rPr>
            <sz val="12"/>
            <rFont val="TimesNewRomanPSMT"/>
            <family val="1"/>
          </rPr>
          <t>Lei 4.039/1981
Art 2º
§ 2º – A categoria Direção e Assessoramento Intermediário – DAI, abrangerá atividades que, executadas em grau intermediário de hierarquia, implicarem na coordenação, execução e controle imediato de serviços técnicos e administrativos setoriais, bem como na prestação de assessoramento sob supervisão e orientação superior.
( Direção Intermediária definida pela  Lei n.º 5091/1989)</t>
        </r>
      </text>
    </comment>
  </commentList>
</comments>
</file>

<file path=xl/comments4.xml><?xml version="1.0" encoding="utf-8"?>
<comments xmlns="http://schemas.openxmlformats.org/spreadsheetml/2006/main">
  <authors>
    <author/>
    <author>diva</author>
  </authors>
  <commentList>
    <comment ref="A6" authorId="0">
      <text>
        <r>
          <rPr>
            <sz val="10"/>
            <rFont val="Arial"/>
            <family val="2"/>
          </rPr>
          <t xml:space="preserve"> Lei 5.494/1996 ( atribuições do cargo)</t>
        </r>
      </text>
    </comment>
    <comment ref="A7" authorId="0">
      <text>
        <r>
          <rPr>
            <sz val="12"/>
            <rFont val="TimesNewRomanPSMT"/>
            <family val="1"/>
          </rPr>
          <t>Lei n.º 7.145/2010
Art. 3º Compete ao Assessor de Apoio Operacional o desenvolvimento de tarefas operativas de apoio ao funcionamento dos Gabinetes da Presidência e da Vice-Presidência do Tribunal de Justiça, do Corregedor-Geral da Justiça e dos Desembargadores.</t>
        </r>
      </text>
    </comment>
    <comment ref="B10" authorId="1">
      <text>
        <r>
          <rPr>
            <b/>
            <sz val="8"/>
            <color indexed="81"/>
            <rFont val="Tahoma"/>
            <family val="2"/>
          </rPr>
          <t>diva:</t>
        </r>
        <r>
          <rPr>
            <sz val="8"/>
            <color indexed="81"/>
            <rFont val="Tahoma"/>
            <family val="2"/>
          </rPr>
          <t xml:space="preserve">
CLOVIS GOMES DA SILVA CORREIA</t>
        </r>
      </text>
    </comment>
    <comment ref="C10" authorId="1">
      <text>
        <r>
          <rPr>
            <b/>
            <sz val="8"/>
            <color indexed="81"/>
            <rFont val="Tahoma"/>
            <family val="2"/>
          </rPr>
          <t>diva:</t>
        </r>
        <r>
          <rPr>
            <sz val="8"/>
            <color indexed="81"/>
            <rFont val="Tahoma"/>
            <family val="2"/>
          </rPr>
          <t xml:space="preserve">
CLOVIS GOMES DA SILVA CORREIA</t>
        </r>
      </text>
    </comment>
    <comment ref="I12" authorId="1">
      <text>
        <r>
          <rPr>
            <b/>
            <sz val="8"/>
            <color indexed="81"/>
            <rFont val="Tahoma"/>
            <family val="2"/>
          </rPr>
          <t>diva:</t>
        </r>
        <r>
          <rPr>
            <sz val="8"/>
            <color indexed="81"/>
            <rFont val="Tahoma"/>
            <family val="2"/>
          </rPr>
          <t xml:space="preserve">
MARIA DE FATIMA GAMA BREDA</t>
        </r>
      </text>
    </comment>
    <comment ref="B14" authorId="1">
      <text>
        <r>
          <rPr>
            <b/>
            <sz val="8"/>
            <color indexed="81"/>
            <rFont val="Tahoma"/>
            <family val="2"/>
          </rPr>
          <t>diva:</t>
        </r>
        <r>
          <rPr>
            <sz val="8"/>
            <color indexed="81"/>
            <rFont val="Tahoma"/>
            <family val="2"/>
          </rPr>
          <t xml:space="preserve">
MARIA JOSE SILVESTRE ABDALLA
ALTAMIRO MARTINS DE SOUZA JUNIOR
</t>
        </r>
      </text>
    </comment>
    <comment ref="C14" authorId="1">
      <text>
        <r>
          <rPr>
            <b/>
            <sz val="8"/>
            <color indexed="81"/>
            <rFont val="Tahoma"/>
            <family val="2"/>
          </rPr>
          <t>diva:</t>
        </r>
        <r>
          <rPr>
            <sz val="8"/>
            <color indexed="81"/>
            <rFont val="Tahoma"/>
            <family val="2"/>
          </rPr>
          <t xml:space="preserve">
</t>
        </r>
        <r>
          <rPr>
            <b/>
            <sz val="8"/>
            <color indexed="81"/>
            <rFont val="Tahoma"/>
            <family val="2"/>
          </rPr>
          <t>MARIA JOSE SILVESTRE ABDALLA</t>
        </r>
        <r>
          <rPr>
            <sz val="8"/>
            <color indexed="81"/>
            <rFont val="Tahoma"/>
            <family val="2"/>
          </rPr>
          <t xml:space="preserve">
</t>
        </r>
        <r>
          <rPr>
            <b/>
            <sz val="8"/>
            <color indexed="81"/>
            <rFont val="Tahoma"/>
            <family val="2"/>
          </rPr>
          <t>ALTAMIRO MARTINS DE SOUZA JUNIOR</t>
        </r>
        <r>
          <rPr>
            <sz val="8"/>
            <color indexed="81"/>
            <rFont val="Tahoma"/>
            <family val="2"/>
          </rPr>
          <t xml:space="preserve">
</t>
        </r>
      </text>
    </comment>
    <comment ref="H14" authorId="1">
      <text>
        <r>
          <rPr>
            <b/>
            <sz val="8"/>
            <color indexed="81"/>
            <rFont val="Tahoma"/>
            <family val="2"/>
          </rPr>
          <t>diva:</t>
        </r>
        <r>
          <rPr>
            <sz val="8"/>
            <color indexed="81"/>
            <rFont val="Tahoma"/>
            <family val="2"/>
          </rPr>
          <t xml:space="preserve">
ALESSANDRO GUSTAVO ALMEIDA TAVARES</t>
        </r>
      </text>
    </comment>
    <comment ref="I14" authorId="1">
      <text>
        <r>
          <rPr>
            <b/>
            <sz val="8"/>
            <color indexed="81"/>
            <rFont val="Tahoma"/>
            <family val="2"/>
          </rPr>
          <t>diva:</t>
        </r>
        <r>
          <rPr>
            <sz val="8"/>
            <color indexed="81"/>
            <rFont val="Tahoma"/>
            <family val="2"/>
          </rPr>
          <t xml:space="preserve">
</t>
        </r>
        <r>
          <rPr>
            <b/>
            <sz val="8"/>
            <color indexed="81"/>
            <rFont val="Tahoma"/>
            <family val="2"/>
          </rPr>
          <t>ALESSANDRO GUSTAVO ALMEIDA TAVARES</t>
        </r>
      </text>
    </comment>
    <comment ref="A15" authorId="0">
      <text>
        <r>
          <rPr>
            <sz val="10"/>
            <rFont val="Arial"/>
            <family val="2"/>
          </rPr>
          <t>Lei n.º 7.185 de 28.07.2010</t>
        </r>
      </text>
    </comment>
    <comment ref="B15" authorId="1">
      <text>
        <r>
          <rPr>
            <b/>
            <sz val="8"/>
            <color indexed="81"/>
            <rFont val="Tahoma"/>
            <family val="2"/>
          </rPr>
          <t>diva:</t>
        </r>
        <r>
          <rPr>
            <sz val="8"/>
            <color indexed="81"/>
            <rFont val="Tahoma"/>
            <family val="2"/>
          </rPr>
          <t xml:space="preserve">
JOSE CARLOS SOUZA</t>
        </r>
      </text>
    </comment>
    <comment ref="C15" authorId="1">
      <text>
        <r>
          <rPr>
            <b/>
            <sz val="8"/>
            <color indexed="81"/>
            <rFont val="Tahoma"/>
            <family val="2"/>
          </rPr>
          <t>diva:</t>
        </r>
        <r>
          <rPr>
            <sz val="8"/>
            <color indexed="81"/>
            <rFont val="Tahoma"/>
            <family val="2"/>
          </rPr>
          <t xml:space="preserve">
JOSE CARLOS SOUZA
ISAMELIA DEMES GUALBERTO</t>
        </r>
      </text>
    </comment>
    <comment ref="A16" authorId="0">
      <text>
        <r>
          <rPr>
            <sz val="10"/>
            <rFont val="Arial"/>
            <family val="2"/>
          </rPr>
          <t>Lei n.º 7.185 de 28.07.2010</t>
        </r>
      </text>
    </comment>
    <comment ref="B16" authorId="1">
      <text>
        <r>
          <rPr>
            <b/>
            <sz val="8"/>
            <color indexed="81"/>
            <rFont val="Tahoma"/>
            <family val="2"/>
          </rPr>
          <t>diva:</t>
        </r>
        <r>
          <rPr>
            <sz val="8"/>
            <color indexed="81"/>
            <rFont val="Tahoma"/>
            <family val="2"/>
          </rPr>
          <t xml:space="preserve">
GERSON ROBERTO SILVA MOURA
SARA JAMILLE PEREIRA COSTA AMARAL
YUKIO SERRA NEGRA DIAS</t>
        </r>
      </text>
    </comment>
    <comment ref="C16" authorId="1">
      <text>
        <r>
          <rPr>
            <b/>
            <sz val="8"/>
            <color indexed="81"/>
            <rFont val="Tahoma"/>
            <family val="2"/>
          </rPr>
          <t>diva:
GERSON ROBERTO SILVA MOURA
SARA JAMILLE PEREIRA COSTA AMARAL
YUKIO SERRA NEGRA DIAS</t>
        </r>
      </text>
    </comment>
    <comment ref="A17" authorId="0">
      <text>
        <r>
          <rPr>
            <sz val="10"/>
            <rFont val="Arial"/>
            <family val="2"/>
          </rPr>
          <t>Lei n.º 7.185 de 28.07.2010</t>
        </r>
      </text>
    </comment>
    <comment ref="B19" authorId="1">
      <text>
        <r>
          <rPr>
            <b/>
            <sz val="8"/>
            <color indexed="81"/>
            <rFont val="Tahoma"/>
            <family val="2"/>
          </rPr>
          <t>diva:</t>
        </r>
        <r>
          <rPr>
            <sz val="8"/>
            <color indexed="81"/>
            <rFont val="Tahoma"/>
            <family val="2"/>
          </rPr>
          <t xml:space="preserve">
ANA MARIA BELTRAO TENORIO CAVALCANTI
EDNILDA LESSA DOS SANTOS PRAXEDES
THATIANA PIMENTEL MAGALHAES MORAES
LICIA GOMES DE BARROS MELRO CALHEIROS
LAVINIA TAMARA VANDERLEI SAMPAIO
ANTONIO SERGIO RODRIGUES NUNES
RAFAEL FEITOSA D ALMEIDA
KLISTENES SILVA LESSA SANTOS
CHRISTIANE COSTA AVELINO SOUZA LIMA
ALEXANDRE SODRE ARRUDA
DANIEL ALVES REIS
</t>
        </r>
      </text>
    </comment>
    <comment ref="C19" authorId="1">
      <text>
        <r>
          <rPr>
            <b/>
            <sz val="8"/>
            <color indexed="81"/>
            <rFont val="Tahoma"/>
            <family val="2"/>
          </rPr>
          <t>diva:</t>
        </r>
        <r>
          <rPr>
            <sz val="8"/>
            <color indexed="81"/>
            <rFont val="Tahoma"/>
            <family val="2"/>
          </rPr>
          <t xml:space="preserve">
ANA MARIA BELTRAO TENORIO CAVALCANTI
THATIANA PIMENTEL MAGALHAES MORAES
LICIA GOMES DE BARROS MELRO CALHEIROS
LAVINIA TAMARA VANDERLEI SAMPAIO
ANTONIO SERGIO RODRIGUES NUNES
RAFAEL FEITOSA D ALMEIDA
KLISTENES SILVA LESSA SANTOS
CHRISTIANE COSTA AVELINO SOUZA LIMA
ALEXANDRE SODRE ARRUDA
DANIEL ALVES REIS
EDNILDA LESSA DOS SANTOS PRAXEDES
ROSANA CAVALCANTE BARROS NOGUEIRA</t>
        </r>
      </text>
    </comment>
    <comment ref="E19" authorId="0">
      <text>
        <r>
          <rPr>
            <sz val="10"/>
            <rFont val="Arial"/>
            <family val="2"/>
          </rPr>
          <t>RODRIGO JOSE RODRIGUES BEZERRA</t>
        </r>
      </text>
    </comment>
    <comment ref="F19" authorId="0">
      <text>
        <r>
          <rPr>
            <b/>
            <sz val="10"/>
            <color indexed="81"/>
            <rFont val="Arial"/>
            <family val="2"/>
          </rPr>
          <t>RODRIGO JOSE RODRIGUES BEZERRA</t>
        </r>
      </text>
    </comment>
    <comment ref="H19" authorId="1">
      <text>
        <r>
          <rPr>
            <b/>
            <sz val="8"/>
            <color indexed="81"/>
            <rFont val="Tahoma"/>
            <family val="2"/>
          </rPr>
          <t>diva:</t>
        </r>
        <r>
          <rPr>
            <sz val="8"/>
            <color indexed="81"/>
            <rFont val="Tahoma"/>
            <family val="2"/>
          </rPr>
          <t xml:space="preserve">
LORENA RUFINO DO NASCIMENTO
ALESSANDRO GUSTAVO ALMEIDA TAVARES</t>
        </r>
      </text>
    </comment>
    <comment ref="I19" authorId="1">
      <text>
        <r>
          <rPr>
            <b/>
            <sz val="8"/>
            <color indexed="81"/>
            <rFont val="Tahoma"/>
            <family val="2"/>
          </rPr>
          <t>diva:</t>
        </r>
        <r>
          <rPr>
            <sz val="8"/>
            <color indexed="81"/>
            <rFont val="Tahoma"/>
            <family val="2"/>
          </rPr>
          <t xml:space="preserve">
</t>
        </r>
        <r>
          <rPr>
            <b/>
            <sz val="8"/>
            <color indexed="81"/>
            <rFont val="Tahoma"/>
            <family val="2"/>
          </rPr>
          <t>LORENA RUFINO DO NASCIMENTO</t>
        </r>
        <r>
          <rPr>
            <sz val="8"/>
            <color indexed="81"/>
            <rFont val="Tahoma"/>
            <family val="2"/>
          </rPr>
          <t xml:space="preserve">
</t>
        </r>
        <r>
          <rPr>
            <b/>
            <sz val="8"/>
            <color indexed="81"/>
            <rFont val="Tahoma"/>
            <family val="2"/>
          </rPr>
          <t>PERCILIANA MARTINS DE ARAUJO MORONI VALE</t>
        </r>
      </text>
    </comment>
    <comment ref="N19" authorId="0">
      <text>
        <r>
          <rPr>
            <b/>
            <sz val="8"/>
            <color indexed="8"/>
            <rFont val="Tahoma"/>
            <family val="2"/>
          </rPr>
          <t xml:space="preserve">diva:
</t>
        </r>
        <r>
          <rPr>
            <sz val="8"/>
            <color indexed="8"/>
            <rFont val="Tahoma"/>
            <family val="2"/>
          </rPr>
          <t>KEYLLA TEIXEIRA SANTANA ANDRADE
FERNANDA MAIRA LIMA DE ALMEIDA</t>
        </r>
      </text>
    </comment>
    <comment ref="O19" authorId="0">
      <text>
        <r>
          <rPr>
            <b/>
            <sz val="8"/>
            <color indexed="8"/>
            <rFont val="Tahoma"/>
            <family val="2"/>
          </rPr>
          <t>diva:
KEYLLA TEIXEIRA SANTANA ANDRADE</t>
        </r>
        <r>
          <rPr>
            <sz val="8"/>
            <color indexed="8"/>
            <rFont val="Tahoma"/>
            <family val="2"/>
          </rPr>
          <t xml:space="preserve">
</t>
        </r>
        <r>
          <rPr>
            <b/>
            <sz val="8"/>
            <color indexed="8"/>
            <rFont val="Tahoma"/>
            <family val="2"/>
          </rPr>
          <t>FERNANDA MAIRA LIMA DE ALMEIDA</t>
        </r>
      </text>
    </comment>
    <comment ref="I20" authorId="1">
      <text>
        <r>
          <rPr>
            <b/>
            <sz val="8"/>
            <color indexed="81"/>
            <rFont val="Tahoma"/>
            <family val="2"/>
          </rPr>
          <t>diva:</t>
        </r>
        <r>
          <rPr>
            <sz val="8"/>
            <color indexed="81"/>
            <rFont val="Tahoma"/>
            <family val="2"/>
          </rPr>
          <t xml:space="preserve">
VANDA MARCIA LIMA WANDERLEY</t>
        </r>
      </text>
    </comment>
    <comment ref="H21" authorId="1">
      <text>
        <r>
          <rPr>
            <b/>
            <sz val="8"/>
            <color indexed="81"/>
            <rFont val="Tahoma"/>
            <family val="2"/>
          </rPr>
          <t>diva:</t>
        </r>
        <r>
          <rPr>
            <sz val="8"/>
            <color indexed="81"/>
            <rFont val="Tahoma"/>
            <family val="2"/>
          </rPr>
          <t xml:space="preserve">
MARIA DO ROSARIO MENEZES DE SOUZA
MARIA DAS GRACAS SILVA DE BARROS</t>
        </r>
      </text>
    </comment>
    <comment ref="I21" authorId="1">
      <text>
        <r>
          <rPr>
            <b/>
            <sz val="8"/>
            <color indexed="81"/>
            <rFont val="Tahoma"/>
            <family val="2"/>
          </rPr>
          <t>diva:</t>
        </r>
        <r>
          <rPr>
            <sz val="8"/>
            <color indexed="81"/>
            <rFont val="Tahoma"/>
            <family val="2"/>
          </rPr>
          <t xml:space="preserve">
</t>
        </r>
        <r>
          <rPr>
            <b/>
            <sz val="8"/>
            <color indexed="81"/>
            <rFont val="Tahoma"/>
            <family val="2"/>
          </rPr>
          <t>MARIA DO ROSARIO MENEZES DE SOUZA</t>
        </r>
        <r>
          <rPr>
            <sz val="8"/>
            <color indexed="81"/>
            <rFont val="Tahoma"/>
            <family val="2"/>
          </rPr>
          <t xml:space="preserve">
</t>
        </r>
      </text>
    </comment>
    <comment ref="A22" authorId="0">
      <text>
        <r>
          <rPr>
            <sz val="10"/>
            <rFont val="Arial"/>
            <family val="2"/>
          </rPr>
          <t xml:space="preserve"> LEI 6.564
Art. 65. Cumpre à Chefia de Gabinete do Corregedor-Geral da Justiça, órgão de apoio operacional, diretamente vinculado à Corregedoria, exercer a direção, a coordenação, a supervisão e a fiscalização dos serviços de apoio político-social do Corregedor-Geral, observado o que dispuser esta lei, o regimento interno e ainda respeitadas as diretrizes estabelecidas pelo Corregedor-Geral e as deliberações do Tribunal Pleno. </t>
        </r>
      </text>
    </comment>
    <comment ref="B24" authorId="0">
      <text>
        <r>
          <rPr>
            <sz val="10"/>
            <rFont val="Arial"/>
            <family val="2"/>
          </rPr>
          <t xml:space="preserve">VANUSA CRATEUS AZEVEDO
ZILCKSON MARCIO GOMES COSTA JUNIOR
TIAGO CALHEIROS MALTA
NILO BRANDAO MEIRELES JUNIOR
MAXWELL LUCIO BARBOSA
</t>
        </r>
      </text>
    </comment>
    <comment ref="C24" authorId="1">
      <text>
        <r>
          <rPr>
            <b/>
            <sz val="8"/>
            <color indexed="81"/>
            <rFont val="Tahoma"/>
            <family val="2"/>
          </rPr>
          <t>diva:</t>
        </r>
        <r>
          <rPr>
            <sz val="8"/>
            <color indexed="81"/>
            <rFont val="Tahoma"/>
            <family val="2"/>
          </rPr>
          <t xml:space="preserve">
</t>
        </r>
        <r>
          <rPr>
            <b/>
            <sz val="8"/>
            <color indexed="81"/>
            <rFont val="Tahoma"/>
            <family val="2"/>
          </rPr>
          <t>ZILCKSON MARCIO</t>
        </r>
        <r>
          <rPr>
            <sz val="8"/>
            <color indexed="81"/>
            <rFont val="Tahoma"/>
            <family val="2"/>
          </rPr>
          <t xml:space="preserve"> </t>
        </r>
        <r>
          <rPr>
            <b/>
            <sz val="8"/>
            <color indexed="81"/>
            <rFont val="Tahoma"/>
            <family val="2"/>
          </rPr>
          <t>GOMES COSTA JUNIOR
NILO BRANDAO MEIRELES JUNIOR
TIAGO CALHEIROS MALTA</t>
        </r>
      </text>
    </comment>
    <comment ref="A26" authorId="0">
      <text>
        <r>
          <rPr>
            <sz val="10"/>
            <rFont val="Arial"/>
            <family val="2"/>
          </rPr>
          <t xml:space="preserve">  Lei 5.494/1996 ( atribuições do cargo)
Coordenar, dirigir e executar atividades de administração geral necessárias ao funcionamento da Justiça da Infância e Juventude.</t>
        </r>
      </text>
    </comment>
    <comment ref="A27" authorId="0">
      <text>
        <r>
          <rPr>
            <sz val="10"/>
            <rFont val="Arial"/>
            <family val="2"/>
          </rPr>
          <t xml:space="preserve"> Lei 5.494/1996 ( atribuições do cargo)</t>
        </r>
      </text>
    </comment>
    <comment ref="A29" authorId="0">
      <text>
        <r>
          <rPr>
            <sz val="10"/>
            <rFont val="Arial"/>
            <family val="2"/>
          </rPr>
          <t xml:space="preserve"> Lei 5.494/1996 ( atribuições do cargo)</t>
        </r>
      </text>
    </comment>
    <comment ref="H31" authorId="1">
      <text>
        <r>
          <rPr>
            <b/>
            <sz val="8"/>
            <color indexed="81"/>
            <rFont val="Tahoma"/>
            <family val="2"/>
          </rPr>
          <t>diva:</t>
        </r>
        <r>
          <rPr>
            <sz val="8"/>
            <color indexed="81"/>
            <rFont val="Tahoma"/>
            <family val="2"/>
          </rPr>
          <t xml:space="preserve">
PAULO CEZAR DUARTE CAVALCANTE</t>
        </r>
      </text>
    </comment>
    <comment ref="I31" authorId="1">
      <text>
        <r>
          <rPr>
            <b/>
            <sz val="8"/>
            <color indexed="81"/>
            <rFont val="Tahoma"/>
            <family val="2"/>
          </rPr>
          <t>diva:</t>
        </r>
        <r>
          <rPr>
            <sz val="8"/>
            <color indexed="81"/>
            <rFont val="Tahoma"/>
            <family val="2"/>
          </rPr>
          <t xml:space="preserve">
PAULO CEZAR DUARTE CAVALCANTE</t>
        </r>
      </text>
    </comment>
    <comment ref="U31" authorId="1">
      <text>
        <r>
          <rPr>
            <b/>
            <sz val="8"/>
            <color indexed="81"/>
            <rFont val="Tahoma"/>
            <family val="2"/>
          </rPr>
          <t>diva:</t>
        </r>
        <r>
          <rPr>
            <sz val="8"/>
            <color indexed="81"/>
            <rFont val="Tahoma"/>
            <family val="2"/>
          </rPr>
          <t xml:space="preserve">
</t>
        </r>
        <r>
          <rPr>
            <b/>
            <sz val="8"/>
            <color indexed="81"/>
            <rFont val="Tahoma"/>
            <family val="2"/>
          </rPr>
          <t>ALEXANDRE DE CAIADO CASTRO MORAES
EDUARDO JOSE DE OLIVEIRA E MENDES</t>
        </r>
      </text>
    </comment>
    <comment ref="A32" authorId="0">
      <text>
        <r>
          <rPr>
            <sz val="9"/>
            <color indexed="8"/>
            <rFont val="Verdana;Verdana"/>
            <family val="2"/>
          </rPr>
          <t xml:space="preserve"> Antigo  </t>
        </r>
        <r>
          <rPr>
            <sz val="10"/>
            <color indexed="8"/>
            <rFont val="Arial"/>
            <family val="2"/>
          </rPr>
          <t>(</t>
        </r>
        <r>
          <rPr>
            <sz val="8"/>
            <color indexed="8"/>
            <rFont val="Arial"/>
            <family val="2"/>
          </rPr>
          <t xml:space="preserve">Diretor Adjunto de divulgação Inst. DS-2 )
</t>
        </r>
        <r>
          <rPr>
            <sz val="9"/>
            <color indexed="8"/>
            <rFont val="Verdana;Verdana"/>
            <family val="2"/>
          </rPr>
          <t xml:space="preserve">
Resolução n.º 17/2006
</t>
        </r>
        <r>
          <rPr>
            <b/>
            <sz val="9"/>
            <color indexed="8"/>
            <rFont val="Verdana;Verdana"/>
            <family val="2"/>
          </rPr>
          <t xml:space="preserve">Art. 4º. </t>
        </r>
        <r>
          <rPr>
            <sz val="9"/>
            <color indexed="8"/>
            <rFont val="Verdana;Verdana"/>
            <family val="2"/>
          </rPr>
          <t xml:space="preserve">São atribuições: 
II - do Diretor Adjunto: 
a) dirigir o Departamento de Divulgação Institucional e Jurisdicional; 
b) auxiliar o Diretor na elaboração do Plano de Comunicação; 
c) fiscalizar o cumprimento das atribuições delegadas pelo Diretor aos demais servidores; 
</t>
        </r>
        <r>
          <rPr>
            <sz val="9"/>
            <rFont val="Arial"/>
            <family val="2"/>
          </rPr>
          <t xml:space="preserve"> d) auxiliar o Diretor no trabalho de coordenação das atividades desempenhadas pelo Departamento e pelos servidores; 
</t>
        </r>
        <r>
          <rPr>
            <sz val="9"/>
            <color indexed="8"/>
            <rFont val="Verdana;Verdana"/>
            <family val="2"/>
          </rPr>
          <t xml:space="preserve">e) elaborar planos ou estratégias específicas, quando solicitado pelo Diretor, para prevenção ou solução de problemas na política de comunicação da instituição, notadamente aqueles afetos ao relacionamento com os veículos da imprensa; 
f) exercer a Diretoria de Comunicação Social, em caso de eventual ausência do Diretor. </t>
        </r>
      </text>
    </comment>
    <comment ref="A34" authorId="0">
      <text>
        <r>
          <rPr>
            <b/>
            <sz val="9"/>
            <color indexed="8"/>
            <rFont val="Verdana;Verdana"/>
            <family val="2"/>
          </rPr>
          <t xml:space="preserve">Resolução n.º 17/2006
</t>
        </r>
        <r>
          <rPr>
            <b/>
            <sz val="11"/>
            <color indexed="8"/>
            <rFont val="Verdana;Verdana"/>
            <family val="2"/>
          </rPr>
          <t xml:space="preserve">Art. 4º. </t>
        </r>
        <r>
          <rPr>
            <sz val="11"/>
            <color indexed="8"/>
            <rFont val="Verdana;Verdana"/>
            <family val="2"/>
          </rPr>
          <t xml:space="preserve">São atribuições: 
</t>
        </r>
        <r>
          <rPr>
            <sz val="9"/>
            <color indexed="8"/>
            <rFont val="Verdana;Verdana"/>
            <family val="2"/>
          </rPr>
          <t xml:space="preserve">I - do Diretor de Comunicação Social: 
a) elaborar o Plano Diretor Anual de Comunicação e apresentá-lo à Presidência do Tribunal de Justiça; 
b) distribuir as atribuições genéricas da Diretoria entre os servidores do órgão; 
c) coordenar todas as atividades desenvolvidas pelo Departamento de Divulgação Institucional e Jurisdicional e pelos servidores; 
d) promover a cobertura jornalística da Presidência do Tribunal de Justiça no tocante às decisões monocráticas proferidas pelo Desembargador-Presidente; 
e) acompanhar o Desembargador-Presidente nas visitas ou recepções às diretorias de Órgãos de Comunicação ou de entidades representativas desta seara; 
f) acompanhar o Desembargador-Presidente nas entrevistas concedidas aos veículos de imprensa fora da sede do Tribunal de Justiça. </t>
        </r>
      </text>
    </comment>
    <comment ref="I40" authorId="1">
      <text>
        <r>
          <rPr>
            <sz val="8"/>
            <color indexed="81"/>
            <rFont val="Tahoma"/>
            <family val="2"/>
          </rPr>
          <t>diva:
ASTERIA MARIA ALVES MOREIRA</t>
        </r>
      </text>
    </comment>
    <comment ref="B41" authorId="1">
      <text>
        <r>
          <rPr>
            <b/>
            <sz val="8"/>
            <color indexed="81"/>
            <rFont val="Tahoma"/>
            <family val="2"/>
          </rPr>
          <t>diva:</t>
        </r>
        <r>
          <rPr>
            <sz val="8"/>
            <color indexed="81"/>
            <rFont val="Tahoma"/>
            <family val="2"/>
          </rPr>
          <t xml:space="preserve">
GEORGES BASILE CHRISTOPOULOS</t>
        </r>
      </text>
    </comment>
    <comment ref="C41" authorId="1">
      <text>
        <r>
          <rPr>
            <b/>
            <sz val="8"/>
            <color indexed="81"/>
            <rFont val="Tahoma"/>
            <family val="2"/>
          </rPr>
          <t>diva:</t>
        </r>
        <r>
          <rPr>
            <sz val="8"/>
            <color indexed="81"/>
            <rFont val="Tahoma"/>
            <family val="2"/>
          </rPr>
          <t xml:space="preserve">
</t>
        </r>
        <r>
          <rPr>
            <b/>
            <sz val="8"/>
            <color indexed="81"/>
            <rFont val="Tahoma"/>
            <family val="2"/>
          </rPr>
          <t>GEORGES BASILE CHRISTOPOULOS</t>
        </r>
      </text>
    </comment>
    <comment ref="H41" authorId="0">
      <text>
        <r>
          <rPr>
            <b/>
            <sz val="8"/>
            <color indexed="8"/>
            <rFont val="Tahoma"/>
            <family val="2"/>
          </rPr>
          <t xml:space="preserve">diva:
</t>
        </r>
        <r>
          <rPr>
            <sz val="8"/>
            <color indexed="8"/>
            <rFont val="Tahoma"/>
            <family val="2"/>
          </rPr>
          <t xml:space="preserve">TANIA SORIANO DUARTE
</t>
        </r>
      </text>
    </comment>
    <comment ref="I41" authorId="0">
      <text>
        <r>
          <rPr>
            <b/>
            <sz val="8"/>
            <color indexed="8"/>
            <rFont val="Tahoma"/>
            <family val="2"/>
          </rPr>
          <t>diva:
ADELSON DE MIRANDA FILHO</t>
        </r>
        <r>
          <rPr>
            <sz val="8"/>
            <color indexed="8"/>
            <rFont val="Tahoma"/>
            <family val="2"/>
          </rPr>
          <t xml:space="preserve">
</t>
        </r>
      </text>
    </comment>
    <comment ref="A42" authorId="0">
      <text>
        <r>
          <rPr>
            <sz val="12"/>
            <rFont val="TimesNewRomanPSMT"/>
            <family val="1"/>
          </rPr>
          <t>LEI 7.145
Art. 2º Incumbe ao Assessor de Segurança o planejamento e a execução das atividades indispensáveis à garantia da segurança dos Gabinetes dos Desembargadores e de outros órgãos administrativos e judicantes do Poder Judiciário, bem assim como seus correspondentes titulares em seus deslocamentos em objeto de serviço ou no cumprimento de missões cerimoniais.</t>
        </r>
      </text>
    </comment>
    <comment ref="H42" authorId="0">
      <text>
        <r>
          <rPr>
            <b/>
            <sz val="8"/>
            <color indexed="8"/>
            <rFont val="Tahoma"/>
            <family val="2"/>
          </rPr>
          <t xml:space="preserve">diva:
</t>
        </r>
        <r>
          <rPr>
            <sz val="8"/>
            <color indexed="8"/>
            <rFont val="Tahoma"/>
            <family val="2"/>
          </rPr>
          <t>ROGERIO DE ALMEIDA SARMENTO
MARCOS ANTONIO DA SILVA SANTOS
JOSE PENA DE BARROS NETO
JOSE HENRIQUE NOGUEIRA DOS SANTOS</t>
        </r>
      </text>
    </comment>
    <comment ref="I42" authorId="0">
      <text>
        <r>
          <rPr>
            <b/>
            <sz val="8"/>
            <color indexed="8"/>
            <rFont val="Tahoma"/>
            <family val="2"/>
          </rPr>
          <t>diva:
ROGERIO DE ALMEIDA SARMENTO</t>
        </r>
        <r>
          <rPr>
            <sz val="8"/>
            <color indexed="8"/>
            <rFont val="Tahoma"/>
            <family val="2"/>
          </rPr>
          <t xml:space="preserve">
</t>
        </r>
        <r>
          <rPr>
            <b/>
            <sz val="8"/>
            <color indexed="8"/>
            <rFont val="Tahoma"/>
            <family val="2"/>
          </rPr>
          <t>MARCOS ANTONIO DA SILVA SANTOS</t>
        </r>
        <r>
          <rPr>
            <sz val="8"/>
            <color indexed="8"/>
            <rFont val="Tahoma"/>
            <family val="2"/>
          </rPr>
          <t xml:space="preserve">
</t>
        </r>
        <r>
          <rPr>
            <b/>
            <sz val="8"/>
            <color indexed="8"/>
            <rFont val="Tahoma"/>
            <family val="2"/>
          </rPr>
          <t>JOSE PENA DE BARROS NETO</t>
        </r>
        <r>
          <rPr>
            <sz val="8"/>
            <color indexed="8"/>
            <rFont val="Tahoma"/>
            <family val="2"/>
          </rPr>
          <t xml:space="preserve">
</t>
        </r>
        <r>
          <rPr>
            <b/>
            <sz val="8"/>
            <color indexed="8"/>
            <rFont val="Tahoma"/>
            <family val="2"/>
          </rPr>
          <t>JOSE HENRIQUE NOGUEIRA DOS SANTOS
SEVERINO GERALDO AZEVEDO SAMPAIO</t>
        </r>
      </text>
    </comment>
    <comment ref="A43" authorId="0">
      <text>
        <r>
          <rPr>
            <sz val="12"/>
            <rFont val="Arial"/>
            <family val="2"/>
          </rPr>
          <t xml:space="preserve"> Resolução n.º 03/2005
 </t>
        </r>
        <r>
          <rPr>
            <sz val="11.5"/>
            <color indexed="8"/>
            <rFont val="Times New Roman;Times New Roman"/>
            <family val="1"/>
          </rPr>
          <t xml:space="preserve">Art. 1º Compete à Ouvidoria: 
I – receber sugestões de aprimoramento, críticas, reclamações, elogios e pedidos de informação sobre as atividades do Poder Judiciário; 
II – diligenciar, junto às unidades administrativas competentes, para que estas prestem informações e esclarecimentos a respeito das comunicações mencionadas no item I; 
III – manter o interessado informado a respeito das averiguações e providências adotadas pela Corregedoria-Geral da Justiça, expecionados os casos em que a lei determinar o sigilo; 
IV – encaminhar semestralmente ao Corregedor-Geral relatório consolidado das atividades, ocorrências e sugestões, para o permanente aperfeiçoamento dos procedimentos do Poder Judiciário. 
</t>
        </r>
      </text>
    </comment>
    <comment ref="A44" authorId="0">
      <text>
        <r>
          <rPr>
            <sz val="10"/>
            <rFont val="Arial"/>
            <family val="2"/>
          </rPr>
          <t xml:space="preserve">
</t>
        </r>
        <r>
          <rPr>
            <sz val="9"/>
            <color indexed="8"/>
            <rFont val="Arial;Arial"/>
            <family val="2"/>
          </rPr>
          <t xml:space="preserve">Resolução 03/1992
Art. 6º Ao Procurador-Geral, provido em comissão, compete: 
I - Dirigir a Procuradoria do Poder Judiciário, orientando, coordenando, supervisionando e promovendo à avaliação das atividades a ela afetos; 
II - Presidir a distribuição, para análise e pronunciamento, os processos e papéis encaminhados à Procuradoria do Poder Judiciário, observada rigorosa igualdade entre os Procuradores, aprovando os pareceres proferidos; 
III - Estabelecer a articulação da Procuradoria com os demais órgãos integrantes da estrutura do Poder Judiciário; 
IV - Exercer o controle disciplinar dos agentes políticos e servidores com exercício na Procuradoria do Poder Judiciário; 
V - Expedir instruções normativas destinadas à organização e ao aperfeiçoamento dos serviços cometidos à Procuradoria do Poder Judiciário; 
VI - Requerer diligências ou promover a execução daquelas que se fizerem solicitadas pelos Procuradores Relatores; 
VII - Remeter, à superior apreciação do Presidente do Tribunal de Justiça ou do Corregedor-Geral da Justiça, em sendo o caso, todos os pareceres que emitir ou aprovar; 
VIII - Delegar tarefas a seu cargo, salvo quanto à aprovação de pareceres emitidos, bem como exercer outras atribuições, no âmbito de sua competência. </t>
        </r>
      </text>
    </comment>
    <comment ref="B44" authorId="1">
      <text>
        <r>
          <rPr>
            <b/>
            <sz val="8"/>
            <color indexed="81"/>
            <rFont val="Tahoma"/>
            <family val="2"/>
          </rPr>
          <t>diva:</t>
        </r>
        <r>
          <rPr>
            <sz val="8"/>
            <color indexed="81"/>
            <rFont val="Tahoma"/>
            <family val="2"/>
          </rPr>
          <t xml:space="preserve">
FILIPE LOBO GOMES</t>
        </r>
      </text>
    </comment>
    <comment ref="C44" authorId="1">
      <text>
        <r>
          <rPr>
            <b/>
            <sz val="8"/>
            <color indexed="81"/>
            <rFont val="Tahoma"/>
            <family val="2"/>
          </rPr>
          <t>diva:</t>
        </r>
        <r>
          <rPr>
            <sz val="8"/>
            <color indexed="81"/>
            <rFont val="Tahoma"/>
            <family val="2"/>
          </rPr>
          <t xml:space="preserve">
FILIPE LOBO GOMES</t>
        </r>
      </text>
    </comment>
    <comment ref="H45" authorId="0">
      <text>
        <r>
          <rPr>
            <b/>
            <sz val="8"/>
            <color indexed="8"/>
            <rFont val="Tahoma"/>
            <family val="2"/>
          </rPr>
          <t>d</t>
        </r>
      </text>
    </comment>
    <comment ref="I45" authorId="0">
      <text>
        <r>
          <rPr>
            <b/>
            <sz val="8"/>
            <color indexed="8"/>
            <rFont val="Tahoma"/>
            <family val="2"/>
          </rPr>
          <t>d</t>
        </r>
      </text>
    </comment>
    <comment ref="A46" authorId="0">
      <text>
        <r>
          <rPr>
            <sz val="9"/>
            <rFont val="Arial"/>
            <family val="2"/>
          </rPr>
          <t xml:space="preserve">Resolução n.º 17/2006
</t>
        </r>
        <r>
          <rPr>
            <b/>
            <sz val="9"/>
            <color indexed="8"/>
            <rFont val="Verdana;Verdana"/>
            <family val="2"/>
          </rPr>
          <t xml:space="preserve">Art. 4º. </t>
        </r>
        <r>
          <rPr>
            <sz val="9"/>
            <color indexed="8"/>
            <rFont val="Verdana;Verdana"/>
            <family val="2"/>
          </rPr>
          <t xml:space="preserve">São atribuições: 
</t>
        </r>
        <r>
          <rPr>
            <b/>
            <sz val="9"/>
            <color indexed="8"/>
            <rFont val="Verdana;Verdana"/>
            <family val="2"/>
          </rPr>
          <t xml:space="preserve">Parágrafo único. </t>
        </r>
        <r>
          <rPr>
            <sz val="9"/>
            <color indexed="8"/>
            <rFont val="Verdana;Verdana"/>
            <family val="2"/>
          </rPr>
          <t xml:space="preserve">As atribuições dos demais servidores da Diretoria de Comunicação Social serão delegadas pelo Diretor, dentro do rol previsto nos arts. 2º e 3º desta Resolução. </t>
        </r>
      </text>
    </comment>
    <comment ref="A47" authorId="0">
      <text>
        <r>
          <rPr>
            <sz val="9"/>
            <rFont val="Arial"/>
            <family val="2"/>
          </rPr>
          <t xml:space="preserve">Resolução n.º 17/2006
</t>
        </r>
        <r>
          <rPr>
            <b/>
            <sz val="9"/>
            <color indexed="8"/>
            <rFont val="Verdana;Verdana"/>
            <family val="2"/>
          </rPr>
          <t xml:space="preserve">Art. 4º. </t>
        </r>
        <r>
          <rPr>
            <sz val="9"/>
            <color indexed="8"/>
            <rFont val="Verdana;Verdana"/>
            <family val="2"/>
          </rPr>
          <t xml:space="preserve">São atribuições: 
</t>
        </r>
        <r>
          <rPr>
            <b/>
            <sz val="9"/>
            <color indexed="8"/>
            <rFont val="Verdana;Verdana"/>
            <family val="2"/>
          </rPr>
          <t xml:space="preserve">Parágrafo único. </t>
        </r>
        <r>
          <rPr>
            <sz val="9"/>
            <color indexed="8"/>
            <rFont val="Verdana;Verdana"/>
            <family val="2"/>
          </rPr>
          <t xml:space="preserve">As atribuições dos demais servidores da Diretoria de Comunicação Social serão delegadas pelo Diretor, dentro do rol previsto nos arts. 2º e 3º desta Resolução. </t>
        </r>
      </text>
    </comment>
    <comment ref="B52" authorId="1">
      <text>
        <r>
          <rPr>
            <b/>
            <sz val="8"/>
            <color indexed="81"/>
            <rFont val="Tahoma"/>
            <family val="2"/>
          </rPr>
          <t>diva:</t>
        </r>
        <r>
          <rPr>
            <sz val="8"/>
            <color indexed="81"/>
            <rFont val="Tahoma"/>
            <family val="2"/>
          </rPr>
          <t xml:space="preserve">
CARLA CHRISTINI BARROS COSTA DE OLIVEIRA
MARIA LAURA DE ALMEIDA ALBUQUERQUE CALHE</t>
        </r>
      </text>
    </comment>
    <comment ref="C52" authorId="1">
      <text>
        <r>
          <rPr>
            <b/>
            <sz val="8"/>
            <color indexed="81"/>
            <rFont val="Tahoma"/>
            <family val="2"/>
          </rPr>
          <t>diva:</t>
        </r>
        <r>
          <rPr>
            <sz val="8"/>
            <color indexed="81"/>
            <rFont val="Tahoma"/>
            <family val="2"/>
          </rPr>
          <t xml:space="preserve">
</t>
        </r>
        <r>
          <rPr>
            <b/>
            <sz val="8"/>
            <color indexed="81"/>
            <rFont val="Tahoma"/>
            <family val="2"/>
          </rPr>
          <t>CARLA CHRISTINI BARROS COSTA DE OLIVEIRA
MARIA LAURA DE ALMEIDA ALBUQUERQUE CALHE</t>
        </r>
      </text>
    </comment>
    <comment ref="H52" authorId="0">
      <text>
        <r>
          <rPr>
            <b/>
            <sz val="8"/>
            <color indexed="8"/>
            <rFont val="Tahoma"/>
            <family val="2"/>
          </rPr>
          <t xml:space="preserve">diva:
</t>
        </r>
        <r>
          <rPr>
            <sz val="8"/>
            <color indexed="8"/>
            <rFont val="Tahoma"/>
            <family val="2"/>
          </rPr>
          <t>MARGARIDA MARIA DO CASAL MELO</t>
        </r>
      </text>
    </comment>
    <comment ref="I52" authorId="0">
      <text>
        <r>
          <rPr>
            <b/>
            <sz val="8"/>
            <color indexed="8"/>
            <rFont val="Tahoma"/>
            <family val="2"/>
          </rPr>
          <t>diva:
MARGARIDA MARIA DO CASAL MELO</t>
        </r>
      </text>
    </comment>
    <comment ref="N53" authorId="0">
      <text>
        <r>
          <rPr>
            <b/>
            <sz val="8"/>
            <color indexed="8"/>
            <rFont val="Tahoma"/>
            <family val="2"/>
          </rPr>
          <t xml:space="preserve">diva:
</t>
        </r>
        <r>
          <rPr>
            <sz val="8"/>
            <color indexed="8"/>
            <rFont val="Tahoma"/>
            <family val="2"/>
          </rPr>
          <t>IVANA ATTANASIO ANDRADE</t>
        </r>
      </text>
    </comment>
    <comment ref="O53" authorId="0">
      <text>
        <r>
          <rPr>
            <b/>
            <sz val="8"/>
            <color indexed="8"/>
            <rFont val="Tahoma"/>
            <family val="2"/>
          </rPr>
          <t>diva:
IVANA ATTANASIO ANDRADE</t>
        </r>
      </text>
    </comment>
    <comment ref="A54" authorId="0">
      <text>
        <r>
          <rPr>
            <sz val="10"/>
            <rFont val="Arial"/>
            <family val="2"/>
          </rPr>
          <t xml:space="preserve"> LEI 6.564
Art. 62. Cumpre à Secretaria Especial da Presidência do Tribunal de Justiça, órgão de apoio operacional diretamente vinculado à Presidência, exercer a direção, a coordenação, a supervisão e a fiscalização dos serviços de apoio Político-Social do Chefe do Poder Judiciário e do Vice-Presidente do Tribunal de Justiça, observado o que dispuser o Regimento Interno e ainda respeitadas as diretrizes estabelecidas pelo  Presidente do Tribunal de Justiça e as deliberações do Tribunal Pleno. </t>
        </r>
      </text>
    </comment>
    <comment ref="B55" authorId="1">
      <text>
        <r>
          <rPr>
            <b/>
            <sz val="8"/>
            <color indexed="81"/>
            <rFont val="Tahoma"/>
            <family val="2"/>
          </rPr>
          <t>diva:</t>
        </r>
        <r>
          <rPr>
            <sz val="8"/>
            <color indexed="81"/>
            <rFont val="Tahoma"/>
            <family val="2"/>
          </rPr>
          <t xml:space="preserve">
IRANI MAGALHAES DE OLIVEIRA TENORIO</t>
        </r>
      </text>
    </comment>
    <comment ref="C55" authorId="1">
      <text>
        <r>
          <rPr>
            <b/>
            <sz val="8"/>
            <color indexed="81"/>
            <rFont val="Tahoma"/>
            <family val="2"/>
          </rPr>
          <t>diva:</t>
        </r>
        <r>
          <rPr>
            <sz val="8"/>
            <color indexed="81"/>
            <rFont val="Tahoma"/>
            <family val="2"/>
          </rPr>
          <t xml:space="preserve">
</t>
        </r>
        <r>
          <rPr>
            <b/>
            <sz val="8"/>
            <color indexed="81"/>
            <rFont val="Tahoma"/>
            <family val="2"/>
          </rPr>
          <t>IRANI MAGALHAES DE OLIVEIRA TENORIO</t>
        </r>
      </text>
    </comment>
    <comment ref="A56" authorId="0">
      <text>
        <r>
          <rPr>
            <sz val="10"/>
            <rFont val="Arial"/>
            <family val="2"/>
          </rPr>
          <t xml:space="preserve"> LEI 6.564
Art. 60. Cumpre à Direção Geral do Tribunal de Justiça, órgão de apoio operacional, 
diretamente vinculado à presidência, exercer a direção, a coordenação, a supervisão e a fiscalização dos serviços de apoio administrativo,  observado o que dispuser o regimento interno e ainda respeitadas as diretrizes estabelecidas pelo presidente do Tribunal de Justiça e 
as deliberações do Tribunal Pleno. 
 </t>
        </r>
      </text>
    </comment>
    <comment ref="B56" authorId="1">
      <text>
        <r>
          <rPr>
            <b/>
            <sz val="8"/>
            <color indexed="81"/>
            <rFont val="Tahoma"/>
            <family val="2"/>
          </rPr>
          <t>diva:</t>
        </r>
        <r>
          <rPr>
            <sz val="8"/>
            <color indexed="81"/>
            <rFont val="Tahoma"/>
            <family val="2"/>
          </rPr>
          <t xml:space="preserve">
MAURICIO DE OMENA SOUZA</t>
        </r>
      </text>
    </comment>
    <comment ref="C56" authorId="1">
      <text>
        <r>
          <rPr>
            <b/>
            <sz val="8"/>
            <color indexed="81"/>
            <rFont val="Tahoma"/>
            <family val="2"/>
          </rPr>
          <t>diva:</t>
        </r>
        <r>
          <rPr>
            <sz val="8"/>
            <color indexed="81"/>
            <rFont val="Tahoma"/>
            <family val="2"/>
          </rPr>
          <t xml:space="preserve">
</t>
        </r>
        <r>
          <rPr>
            <b/>
            <sz val="8"/>
            <color indexed="81"/>
            <rFont val="Tahoma"/>
            <family val="2"/>
          </rPr>
          <t>MAURICIO DE OMENA SOUZA</t>
        </r>
      </text>
    </comment>
    <comment ref="A57" authorId="0">
      <text>
        <r>
          <rPr>
            <sz val="10"/>
            <rFont val="Arial"/>
            <family val="2"/>
          </rPr>
          <t xml:space="preserve"> LEI 6.564
Art. 64. Cumpre à Secretaria-Geral da Corregedoria-Geral da Justiça, órgão de apoio operacional, diretamente vinculado à Corregedoria,  exercer a direção, a coordenação, a supervisão e a fiscalização dos serviços de apoio judiciário e administrativo, observado o disposto nesta lei, no regimento interno e ainda respeitadas as diretrizes estabelecidas pelo Corregedor-Geral da Justiça e as deliberações do Tribunal Pleno. 
 </t>
        </r>
      </text>
    </comment>
    <comment ref="A58" authorId="0">
      <text>
        <r>
          <rPr>
            <sz val="10"/>
            <rFont val="Arial"/>
            <family val="2"/>
          </rPr>
          <t xml:space="preserve"> LAI 6.564
Art. 61. Cumpre à Secretaria-Geral do Tribunal de Justiça,  órgão de apoio operacional, diretamente vinculado à presidência, exercer a direção, a coordenação, a supervisão e a fiscalização dos serviços de apoio judiciário, observando o que dispuser o regimento interno e ainda respeitadas as diretrizes estabelecidas pelo Presidente do Tribunal de Justiça e as deliberações do Tribunal Pleno. 
 </t>
        </r>
      </text>
    </comment>
    <comment ref="T58" authorId="1">
      <text>
        <r>
          <rPr>
            <b/>
            <sz val="8"/>
            <color indexed="81"/>
            <rFont val="Tahoma"/>
            <family val="2"/>
          </rPr>
          <t>diva:</t>
        </r>
        <r>
          <rPr>
            <sz val="8"/>
            <color indexed="81"/>
            <rFont val="Tahoma"/>
            <family val="2"/>
          </rPr>
          <t xml:space="preserve">
DIOGENES JUCA BERNARDES NETTO</t>
        </r>
      </text>
    </comment>
    <comment ref="U58" authorId="1">
      <text>
        <r>
          <rPr>
            <b/>
            <sz val="8"/>
            <color indexed="81"/>
            <rFont val="Tahoma"/>
            <family val="2"/>
          </rPr>
          <t>diva:</t>
        </r>
        <r>
          <rPr>
            <sz val="8"/>
            <color indexed="81"/>
            <rFont val="Tahoma"/>
            <family val="2"/>
          </rPr>
          <t xml:space="preserve">
DIOGENES JUCA BERNARDES NETTO</t>
        </r>
      </text>
    </comment>
    <comment ref="B60" authorId="1">
      <text>
        <r>
          <rPr>
            <b/>
            <sz val="8"/>
            <color indexed="81"/>
            <rFont val="Tahoma"/>
            <family val="2"/>
          </rPr>
          <t>diva:</t>
        </r>
        <r>
          <rPr>
            <sz val="8"/>
            <color indexed="81"/>
            <rFont val="Tahoma"/>
            <family val="2"/>
          </rPr>
          <t xml:space="preserve">
ROSSANE DE MELO TEIXEIRA</t>
        </r>
      </text>
    </comment>
    <comment ref="C60" authorId="1">
      <text>
        <r>
          <rPr>
            <b/>
            <sz val="8"/>
            <color indexed="81"/>
            <rFont val="Tahoma"/>
            <family val="2"/>
          </rPr>
          <t>diva:</t>
        </r>
        <r>
          <rPr>
            <sz val="8"/>
            <color indexed="81"/>
            <rFont val="Tahoma"/>
            <family val="2"/>
          </rPr>
          <t xml:space="preserve">
</t>
        </r>
        <r>
          <rPr>
            <b/>
            <sz val="8"/>
            <color indexed="81"/>
            <rFont val="Tahoma"/>
            <family val="2"/>
          </rPr>
          <t>ROSSANE DE MELO TEIXEIRA</t>
        </r>
      </text>
    </comment>
    <comment ref="H61" authorId="0">
      <text>
        <r>
          <rPr>
            <b/>
            <sz val="8"/>
            <color indexed="8"/>
            <rFont val="Tahoma"/>
            <family val="2"/>
          </rPr>
          <t xml:space="preserve">diva:
</t>
        </r>
        <r>
          <rPr>
            <sz val="8"/>
            <color indexed="8"/>
            <rFont val="Tahoma"/>
            <family val="2"/>
          </rPr>
          <t>JOSE ARNALDO DEVITZ DE MOURA
ROSANA ALVES DA SILVA</t>
        </r>
      </text>
    </comment>
    <comment ref="I61" authorId="0">
      <text>
        <r>
          <rPr>
            <b/>
            <sz val="8"/>
            <color indexed="8"/>
            <rFont val="Tahoma"/>
            <family val="2"/>
          </rPr>
          <t>diva:
JOSE ARNALDO DEVITZ DE MOURA</t>
        </r>
        <r>
          <rPr>
            <sz val="8"/>
            <color indexed="8"/>
            <rFont val="Tahoma"/>
            <family val="2"/>
          </rPr>
          <t xml:space="preserve">
</t>
        </r>
      </text>
    </comment>
    <comment ref="B62" authorId="1">
      <text>
        <r>
          <rPr>
            <b/>
            <sz val="8"/>
            <color indexed="81"/>
            <rFont val="Tahoma"/>
            <family val="2"/>
          </rPr>
          <t>diva:</t>
        </r>
        <r>
          <rPr>
            <sz val="8"/>
            <color indexed="81"/>
            <rFont val="Tahoma"/>
            <family val="2"/>
          </rPr>
          <t xml:space="preserve">
THAIS DA ROCHA RIBEIRO
</t>
        </r>
      </text>
    </comment>
    <comment ref="C62" authorId="1">
      <text>
        <r>
          <rPr>
            <b/>
            <sz val="8"/>
            <color indexed="81"/>
            <rFont val="Tahoma"/>
            <family val="2"/>
          </rPr>
          <t>diva:</t>
        </r>
        <r>
          <rPr>
            <sz val="8"/>
            <color indexed="81"/>
            <rFont val="Tahoma"/>
            <family val="2"/>
          </rPr>
          <t xml:space="preserve">
THAIS DA ROCHA RIBEIRO
</t>
        </r>
      </text>
    </comment>
    <comment ref="H62" authorId="0">
      <text>
        <r>
          <rPr>
            <b/>
            <sz val="8"/>
            <color indexed="8"/>
            <rFont val="Tahoma"/>
            <family val="2"/>
          </rPr>
          <t xml:space="preserve">diva:
</t>
        </r>
        <r>
          <rPr>
            <sz val="8"/>
            <color indexed="8"/>
            <rFont val="Tahoma"/>
            <family val="2"/>
          </rPr>
          <t>ANTONIO FERREIRA BARBOSA FILHO</t>
        </r>
      </text>
    </comment>
    <comment ref="I62" authorId="0">
      <text>
        <r>
          <rPr>
            <b/>
            <sz val="8"/>
            <color indexed="8"/>
            <rFont val="Tahoma"/>
            <family val="2"/>
          </rPr>
          <t xml:space="preserve">diva:
</t>
        </r>
        <r>
          <rPr>
            <sz val="8"/>
            <color indexed="8"/>
            <rFont val="Tahoma"/>
            <family val="2"/>
          </rPr>
          <t>ANTONIO FERREIRA BARBOSA FILHO</t>
        </r>
      </text>
    </comment>
    <comment ref="H63" authorId="0">
      <text>
        <r>
          <rPr>
            <b/>
            <sz val="8"/>
            <color indexed="8"/>
            <rFont val="Tahoma"/>
            <family val="2"/>
          </rPr>
          <t xml:space="preserve">diva:
</t>
        </r>
        <r>
          <rPr>
            <sz val="8"/>
            <color indexed="8"/>
            <rFont val="Tahoma"/>
            <family val="2"/>
          </rPr>
          <t>MARIA CLEIDE TORRES FREITAS</t>
        </r>
      </text>
    </comment>
    <comment ref="I63" authorId="0">
      <text>
        <r>
          <rPr>
            <b/>
            <sz val="8"/>
            <color indexed="8"/>
            <rFont val="Tahoma"/>
            <family val="2"/>
          </rPr>
          <t>diva:
MARIA CLEIDE TORRES FREITAS</t>
        </r>
      </text>
    </comment>
    <comment ref="A64" authorId="0">
      <text>
        <r>
          <rPr>
            <sz val="10"/>
            <color indexed="8"/>
            <rFont val="Arial;Arial"/>
            <family val="2"/>
          </rPr>
          <t xml:space="preserve">Resolução n.º 02/1987
Art. 7º - Compete ao Diretor-Adjunto da Secretaria do Tribunal de Justiça: 
I - Substituir o Diretor-Geral nos seus afastamentos e impedimentos; 
II - Secretariar as sessões da Seção Especializada Cível; 
III - Presidir a Comissão Permanente de Licitação, podendo ser substituído, quando necessário, por funcionário designado pela Presidência; 
IV - Elaborar minutas de contratos a serem firmados entre o Tribunal de Justiça e pessoas físicas ou jurídicas para prestação de serviços ou aquisição de materiais, locação, etc., observando atentamente a data do término de cada contrato para as devidas providências em tempo hábil; 
V - Colaborar, de comum acordo e quando necessário, com a Direção-Geral na administração do serviços da Secretaria 
</t>
        </r>
        <r>
          <rPr>
            <sz val="10"/>
            <color indexed="10"/>
            <rFont val="Arial;Arial"/>
            <family val="2"/>
          </rPr>
          <t>( Obs.: A Lei 6.019 mudou a nomenclatura do cargo de Diretor Adjunto para Subdiretor Geral)</t>
        </r>
      </text>
    </comment>
    <comment ref="A66" authorId="1">
      <text>
        <r>
          <rPr>
            <b/>
            <sz val="8"/>
            <color indexed="81"/>
            <rFont val="Tahoma"/>
            <family val="2"/>
          </rPr>
          <t>diva:</t>
        </r>
        <r>
          <rPr>
            <sz val="8"/>
            <color indexed="81"/>
            <rFont val="Tahoma"/>
            <family val="2"/>
          </rPr>
          <t xml:space="preserve">
SECRETÁRIO-GERAL DO CONSELHO ESTADUAL DA MAGISTRATURA</t>
        </r>
      </text>
    </comment>
    <comment ref="T66" authorId="0">
      <text>
        <r>
          <rPr>
            <sz val="10"/>
            <rFont val="Arial"/>
            <family val="2"/>
          </rPr>
          <t>MARIA LUCIA PINHEIRO DE MENDONCA BREDA</t>
        </r>
      </text>
    </comment>
    <comment ref="U66" authorId="0">
      <text>
        <r>
          <rPr>
            <sz val="10"/>
            <rFont val="Arial"/>
            <family val="2"/>
          </rPr>
          <t>MARIA LUCIA PINHEIRO DE MENDONCA BREDA</t>
        </r>
      </text>
    </comment>
    <comment ref="A68" authorId="0">
      <text>
        <r>
          <rPr>
            <b/>
            <sz val="10"/>
            <rFont val="Arial"/>
            <family val="2"/>
          </rPr>
          <t xml:space="preserve">Lei 6.817
</t>
        </r>
        <r>
          <rPr>
            <sz val="10"/>
            <rFont val="Arial"/>
            <family val="2"/>
          </rPr>
          <t xml:space="preserve"> 
</t>
        </r>
        <r>
          <rPr>
            <b/>
            <sz val="10"/>
            <rFont val="Arial"/>
            <family val="2"/>
          </rPr>
          <t xml:space="preserve">Art. 3º Na forma do art. 74 da Constituição Federal, cumpre à Diretoria Adjunta de Controle Interno promover o controle dos atos administrativos de todas as unidades, fundos ou entidades que recebam recursos do Poder Judiciário. 
</t>
        </r>
        <r>
          <rPr>
            <sz val="10"/>
            <color indexed="10"/>
            <rFont val="Arial"/>
            <family val="2"/>
          </rPr>
          <t xml:space="preserve">Obs.: As atribuições estão  detalhadas  na Resolução n.º 14/2008:
</t>
        </r>
        <r>
          <rPr>
            <b/>
            <sz val="9"/>
            <color indexed="8"/>
            <rFont val="TimesNewRomanPS-BoldMT"/>
          </rPr>
          <t xml:space="preserve">Art. 8º </t>
        </r>
        <r>
          <rPr>
            <b/>
            <sz val="9"/>
            <color indexed="8"/>
            <rFont val="TimesNewRomanPSMT"/>
            <family val="1"/>
          </rPr>
          <t xml:space="preserve">À Direção da DIACI:
</t>
        </r>
        <r>
          <rPr>
            <sz val="9"/>
            <color indexed="8"/>
            <rFont val="Arial"/>
            <family val="2"/>
          </rPr>
          <t xml:space="preserve">I – realizar auditoria determinada pelo Pleno, Conselho Estadual da Magistratura e pelo Presidente do Tribunal de Justiça, objetivando o exame de fatos ou situações relevantes, de natureza incomum ou extraordinária, não contemplados no plano anual de auditoria interna;
II – orientar, subsidiariamente, os dirigentes das unidades administrativas quanto aos princípios e às normas de Controle Interno, inclusive sobre a forma de prestar contas;
III – submeter à ciência do Conselho Estadual da Magistratura as constatações e denúncias formais de irregularidades ou ilegalidades praticadas no âmbito administrativo do Poder Judiciário;
IV - submeter o Plano Anual de Auditoria Interna – PAINT à ciência do Conselho Estadual da Magistratura, com o fito de ser analisado e, se for o caso, aprovado ou devolvido para os ajustes necessários;
V – encaminhar à Presidência do Tribunal de Justiça o relatório Anual de Atividades da Auditoria Interna – RAINT, com a subseqüente apresentação ao Pleno do Tribunal de Justiça do Estado de Alagoas;
VI – elaborar relatórios, estatísticas e estudos referentes às atividades das unidades, bem como pesquisar novas tecnologias, propondo a normatização, a sistematização e a padronização de procedimentos complementares e operacionais no âmbito de sua competência;
</t>
        </r>
        <r>
          <rPr>
            <sz val="9"/>
            <color indexed="8"/>
            <rFont val="TimesNewRomanPSMT"/>
            <family val="1"/>
          </rPr>
          <t xml:space="preserve">prestar contas, com relação a licitações, contratos, convênios e ajustes de qualquer natureza, quando verificada qualquer indicio de irregularidade;
VIII - instaurar tomada de contas por falecimento de responsável pela guarda de bens patrimoniais; e IX – cientificar o Presidente do Tribunal de Justiça sobre fatos irregulares que causaram prejuízo ao erário e, após esgotadas todas as medidas corretivas, do ponto de vista administrativo, para ressarcimento aos cofres públicos, proceder na comunicação tempestiva dos mencionados fatos ao Tribunal de Contas do Estado de Alagoas, sob pena de responsabilidade solidária.
</t>
        </r>
        <r>
          <rPr>
            <b/>
            <sz val="9"/>
            <color indexed="8"/>
            <rFont val="TimesNewRomanPS-BoldMT"/>
          </rPr>
          <t xml:space="preserve">Do Diretor-Adjunto da DIACI
Art. 16. </t>
        </r>
        <r>
          <rPr>
            <sz val="9"/>
            <color indexed="8"/>
            <rFont val="TimesNewRomanPSMT"/>
            <family val="1"/>
          </rPr>
          <t>São atribuições do Diretor-Adjunto da DIACI:
I - coordenar e orientar as atividades da DIACI;
II - requisitar documentos, requerer informações e proceder aos demais atos necessários ao esclarecimento de assuntos pertinentes às atribuições da DIACI;
III - solicitar servidores do quadro ou peritos independentes para dirimir eventuais dúvidas ou apresentar sugestões para corrigir distorções na execução das atividades relacionadas ao Poder Judiciário;
IV – propor qualificação do seu quadro técnico com vistas ao cumprimento de suas atribuições regimentais;
V - praticar os demais atos necessários ao bom e eficaz desempenho da DIACI, mediante o cumprimento de suas finalidades; e
VI – organizar e distribuir as tarefas entre das divisões do DIACI.</t>
        </r>
      </text>
    </comment>
    <comment ref="B68" authorId="1">
      <text>
        <r>
          <rPr>
            <b/>
            <sz val="8"/>
            <color indexed="81"/>
            <rFont val="Tahoma"/>
            <family val="2"/>
          </rPr>
          <t>diva:</t>
        </r>
        <r>
          <rPr>
            <sz val="8"/>
            <color indexed="81"/>
            <rFont val="Tahoma"/>
            <family val="2"/>
          </rPr>
          <t xml:space="preserve">
LUIS ANTONIO FREIRE DE MAGALHAES</t>
        </r>
      </text>
    </comment>
    <comment ref="C68" authorId="1">
      <text>
        <r>
          <rPr>
            <b/>
            <sz val="8"/>
            <color indexed="81"/>
            <rFont val="Tahoma"/>
            <family val="2"/>
          </rPr>
          <t>diva:</t>
        </r>
        <r>
          <rPr>
            <sz val="8"/>
            <color indexed="81"/>
            <rFont val="Tahoma"/>
            <family val="2"/>
          </rPr>
          <t xml:space="preserve">
</t>
        </r>
        <r>
          <rPr>
            <b/>
            <sz val="8"/>
            <color indexed="81"/>
            <rFont val="Tahoma"/>
            <family val="2"/>
          </rPr>
          <t>LUIS ANTONIO FREIRE DE MAGALHAES</t>
        </r>
      </text>
    </comment>
    <comment ref="B70" authorId="1">
      <text>
        <r>
          <rPr>
            <b/>
            <sz val="8"/>
            <color indexed="81"/>
            <rFont val="Tahoma"/>
            <family val="2"/>
          </rPr>
          <t>diva:</t>
        </r>
        <r>
          <rPr>
            <sz val="8"/>
            <color indexed="81"/>
            <rFont val="Tahoma"/>
            <family val="2"/>
          </rPr>
          <t xml:space="preserve">
JOAO ALVES DA SILVA
MAGNO VITORIO DE FARIAS FRAGOSO</t>
        </r>
      </text>
    </comment>
    <comment ref="C70" authorId="1">
      <text>
        <r>
          <rPr>
            <b/>
            <sz val="8"/>
            <color indexed="81"/>
            <rFont val="Tahoma"/>
            <family val="2"/>
          </rPr>
          <t>diva:</t>
        </r>
        <r>
          <rPr>
            <sz val="8"/>
            <color indexed="81"/>
            <rFont val="Tahoma"/>
            <family val="2"/>
          </rPr>
          <t xml:space="preserve">
</t>
        </r>
        <r>
          <rPr>
            <b/>
            <sz val="8"/>
            <color indexed="81"/>
            <rFont val="Tahoma"/>
            <family val="2"/>
          </rPr>
          <t>JOAO ALVES DA SILVA</t>
        </r>
        <r>
          <rPr>
            <sz val="8"/>
            <color indexed="81"/>
            <rFont val="Tahoma"/>
            <family val="2"/>
          </rPr>
          <t xml:space="preserve">
</t>
        </r>
        <r>
          <rPr>
            <b/>
            <sz val="8"/>
            <color indexed="81"/>
            <rFont val="Tahoma"/>
            <family val="2"/>
          </rPr>
          <t>MAGNO VITORIO DE FARIAS FRAGOSO
CICERA CRISTINA LIMA DE ARAUJO BANDEIRA</t>
        </r>
      </text>
    </comment>
    <comment ref="H70" authorId="0">
      <text>
        <r>
          <rPr>
            <b/>
            <sz val="10"/>
            <color indexed="81"/>
            <rFont val="Arial"/>
            <family val="2"/>
          </rPr>
          <t>VANDA MARCIA LIMA WANDERLEY</t>
        </r>
        <r>
          <rPr>
            <sz val="10"/>
            <rFont val="Arial"/>
            <family val="2"/>
          </rPr>
          <t xml:space="preserve">
</t>
        </r>
        <r>
          <rPr>
            <b/>
            <sz val="10"/>
            <color indexed="81"/>
            <rFont val="Arial"/>
            <family val="2"/>
          </rPr>
          <t xml:space="preserve">
MARISELIA BENTO MESQUITA
DENISA SOARES NOVAIS
</t>
        </r>
        <r>
          <rPr>
            <sz val="10"/>
            <rFont val="Arial"/>
            <family val="2"/>
          </rPr>
          <t xml:space="preserve">
</t>
        </r>
        <r>
          <rPr>
            <b/>
            <sz val="10"/>
            <color indexed="81"/>
            <rFont val="Arial"/>
            <family val="2"/>
          </rPr>
          <t>MARCO ANTONIO PEREIRA SANTOS</t>
        </r>
        <r>
          <rPr>
            <sz val="10"/>
            <rFont val="Arial"/>
            <family val="2"/>
          </rPr>
          <t xml:space="preserve">
</t>
        </r>
      </text>
    </comment>
    <comment ref="I70" authorId="0">
      <text>
        <r>
          <rPr>
            <sz val="10"/>
            <rFont val="Arial"/>
            <family val="2"/>
          </rPr>
          <t xml:space="preserve">
</t>
        </r>
        <r>
          <rPr>
            <b/>
            <sz val="10"/>
            <color indexed="81"/>
            <rFont val="Arial"/>
            <family val="2"/>
          </rPr>
          <t xml:space="preserve">MARISELIA BENTO MESQUITA
DENISA SOARES NOVAIS
ROSA MARIA DE SOUZA SAPUCAIA
MARCO ANTONIO PEREIRA SANTOS
</t>
        </r>
      </text>
    </comment>
    <comment ref="A71" authorId="0">
      <text>
        <r>
          <rPr>
            <b/>
            <sz val="12"/>
            <rFont val="TimesNewRomanPSMT"/>
            <family val="1"/>
          </rPr>
          <t xml:space="preserve">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
</t>
        </r>
        <r>
          <rPr>
            <b/>
            <sz val="9"/>
            <color indexed="10"/>
            <rFont val="TimesNewRomanPSMT"/>
            <family val="1"/>
          </rPr>
          <t xml:space="preserve">Resolução n.º 14/2006( Controle Interno)
</t>
        </r>
        <r>
          <rPr>
            <b/>
            <sz val="9"/>
            <rFont val="TimesNewRomanPS-BoldMT"/>
          </rPr>
          <t xml:space="preserve">Art. 10. </t>
        </r>
        <r>
          <rPr>
            <sz val="9"/>
            <rFont val="TimesNewRomanPSMT"/>
            <family val="1"/>
          </rPr>
          <t xml:space="preserve">Compete à Divisão de Gestão de Pessoas:
I - analisar a folha de pagamento;
II – verificar e analisar os processos relativos à concessão de aposentadoria, pensão e fixação de proventos de pessoal, opinando sobre a legalidade, a exatidão e a suficiência dos dados;
III - verificar a legalidade dos atos de admissão de pessoal, a qualquer título, excetuadas as nomeações para cargo de provimento em comissão;
IV – analisar as concessões de diárias, ajuda de custo e demais direitos concedidos aos magistrados e servidores;
V - acompanhar a gestão orçamentária e financeira, avaliando a legalidade das despesas com pessoal e encargos sociais;
VI - analisar os reconhecimentos de dívidas em favor dos magistrados e servidores, opinando sobre a legalidade e a oportunidade dos atos, bem como sobre a correção dos valores envolvidos; e
VII - avaliar normas internas e rotinas pertinentes a atos de pessoal e propor, no exercício da ação de controle, normatização, adaptações e padronização de procedimentos em face de circunstâncias legais ou outras que as justifiquem.
</t>
        </r>
        <r>
          <rPr>
            <b/>
            <sz val="9"/>
            <rFont val="TimesNewRomanPS-BoldMT"/>
          </rPr>
          <t xml:space="preserve">Art. 11. </t>
        </r>
        <r>
          <rPr>
            <b/>
            <sz val="9"/>
            <rFont val="TimesNewRomanPSMT"/>
            <family val="1"/>
          </rPr>
          <t>Compete à Divisão de Auditoria Orçamentária, Financeira e Patrimonial</t>
        </r>
        <r>
          <rPr>
            <sz val="9"/>
            <rFont val="TimesNewRomanPSMT"/>
            <family val="1"/>
          </rPr>
          <t xml:space="preserve">:
I - acompanhar a gestão orçamentária, financeira e patrimonial, avaliando a legalidade dos atos e a fidelidade dos agentes no cumprimento dos programas de trabalho, no âmbito contábil;
II - examinar a aplicação dos recursos orçamentários e financeiros, oriundos de quaisquer fontes, nos programas, projetos, atividades e operações especiais a que se destinam, avaliando a gestão quanto aos aspectos da economicidade, da eficiência e da eficácia;
III - verificar a exatidão e a fidedignidade dos balanços e demais demonstrativos contábeis com relação às posições orçamentárias, financeiras e patrimoniais;
IV - analisar a conformidade das prestações de contas dos responsáveis por bens patrimoniais e de almoxarifado com as regras legais e normas expedidas pelo TCE, além de elaborar o relatório que subsidiará o certificado de auditoria;
VII - desenvolver atividades de auditoria interna contábil, orçamentária, financeira, e patrimonial;
VIII – acompanhar o cumprimento dos programas de trabalho, dos indicadores sociais estabelecidos, dos programas e objetivos planejados, bem como avaliar o grau de execução e realização dos mesmos;
IX </t>
        </r>
        <r>
          <rPr>
            <b/>
            <sz val="9"/>
            <rFont val="TimesNewRomanPS-BoldMT"/>
          </rPr>
          <t xml:space="preserve">- </t>
        </r>
        <r>
          <rPr>
            <sz val="9"/>
            <rFont val="TimesNewRomanPSMT"/>
            <family val="1"/>
          </rPr>
          <t xml:space="preserve">verificar a execução do orçamento do Poder Judiciário do Estado de Alagoas, com o objetivo de comprovar a conformidade da execução em cotejo com os limites e destinações estabelecidas na legislação pertinente; e
X - velar pelo cumprimento dos dispositivos constitucionais e legais que digam e legais que digam respeito às áreas orçamentária, financeira e patrimonial.
</t>
        </r>
        <r>
          <rPr>
            <b/>
            <sz val="9"/>
            <rFont val="TimesNewRomanPS-BoldMT"/>
          </rPr>
          <t xml:space="preserve">Art. 12. </t>
        </r>
        <r>
          <rPr>
            <b/>
            <sz val="9"/>
            <rFont val="TimesNewRomanPSMT"/>
            <family val="1"/>
          </rPr>
          <t xml:space="preserve">Compete à Divisão de Auditoria Operacional:
</t>
        </r>
        <r>
          <rPr>
            <sz val="9"/>
            <rFont val="TimesNewRomanPSMT"/>
            <family val="1"/>
          </rPr>
          <t xml:space="preserve">I - examinar e emitir parecer prévio sobre a prestação de contas anual do Poder Judiciário do Estado de Alagoas e tomadas de contas especiais;
II - emitir certificado de auditoria com base em relatórios apresentados pelas unidades organizacionais competentes, atestando a regularidade ou a irregularidade das prestações de contas de ordenadores de despesa e responsáveis por bens patrimoniais e de almoxarifado,
assim como das tomadas de contas de responsáveis pelo desaparecimento de bens;
III - orientar os auditores a documentar todos os elementos significativos dos exames realizados e que comprovem haver sido a auditoria executada de acordo com as normas aplicáveis;
IV - emitir parecer de auditoria em matérias que envolvam licitações, contratos, convênios e ajustes de qualquer natureza, antes de ser efetuada a adjudicação ou ser celebrado o respectivo ajuste ou acordo;
V - analisar as prestações de contas dos responsáveis por suprimento de fundos, efetuando a conferência dos documentos e valores e opinando quanto à regularidade da despesa e sua conformidade com as regras legais pertinentes, para fins de aprovação ou impugnação por parte da autoridade concedente;
VII </t>
        </r>
        <r>
          <rPr>
            <b/>
            <sz val="9"/>
            <rFont val="TimesNewRomanPS-BoldMT"/>
          </rPr>
          <t xml:space="preserve">- </t>
        </r>
        <r>
          <rPr>
            <sz val="9"/>
            <rFont val="TimesNewRomanPSMT"/>
            <family val="1"/>
          </rPr>
          <t xml:space="preserve">acompanhar a implementação das recomendações do TCE; e
VIII </t>
        </r>
        <r>
          <rPr>
            <b/>
            <sz val="9"/>
            <rFont val="TimesNewRomanPS-BoldMT"/>
          </rPr>
          <t xml:space="preserve">- </t>
        </r>
        <r>
          <rPr>
            <sz val="9"/>
            <rFont val="TimesNewRomanPSMT"/>
            <family val="1"/>
          </rPr>
          <t xml:space="preserve">verificar a consistência e a fidedignidade dos dados e informações que comporão as contas dos Demonstrativos Contábeis do Poder Judiciário do Estado de Alagoas.
</t>
        </r>
        <r>
          <rPr>
            <b/>
            <sz val="9"/>
            <rFont val="TimesNewRomanPS-BoldMT"/>
          </rPr>
          <t xml:space="preserve">Art. 14. </t>
        </r>
        <r>
          <rPr>
            <b/>
            <sz val="9"/>
            <rFont val="TimesNewRomanPSMT"/>
            <family val="1"/>
          </rPr>
          <t xml:space="preserve">Compete à Divisão de Gestão de Contratos e Convênios:
</t>
        </r>
        <r>
          <rPr>
            <sz val="9"/>
            <rFont val="TimesNewRomanPSMT"/>
            <family val="1"/>
          </rPr>
          <t xml:space="preserve">I - avaliar normas internas e rotinas pertinentes a licitações, contratos, convênios e ajustes de qualquer natureza, e propor, no exercício da ação do controle, normatização, adaptações e padronização de procedimentos em face de circunstâncias legais ou outras que
as justifiquem;
II - acompanhar a execução de contratos, convênios, e ajustes de qualquer natureza, verificando a adequação aos termos de especificação de objeto, projetos básicos ou planos de
trabalho, o cumprimento dos cronogramas físico-financeiros e a eficiência da fiscalização;
III - acompanhar e controlar processos relacionados à contratação de serviços, inclusive a contratação de funcionários terceirizados, e compras, convênios, alienações e utilização de bens, opinando sobre o atendimento às regras legais pertinentes e às normas expedidas pelo Tribunal de Contas, assim como sobre a oportunidade, a legalidade de reajustes e pagamentos; e
IV - emitir parecer em matérias que envolvam licitações, contratos, convênios e ajustes de qualquer natureza, isto dentro do aspecto de gestão.
</t>
        </r>
        <r>
          <rPr>
            <b/>
            <sz val="9"/>
            <rFont val="TimesNewRomanPS-BoldMT"/>
          </rPr>
          <t xml:space="preserve">Art. 15. </t>
        </r>
        <r>
          <rPr>
            <sz val="9"/>
            <rFont val="TimesNewRomanPSMT"/>
            <family val="1"/>
          </rPr>
          <t>Compete à Divisão de Auditoria de Gestão:
I – acompanhar os procedimentos de Gestão definidos no Planejamento Estratégico do Poder Judiciário do Estado de Alagoas;
II – acompanhar os processos de implantação ou revisão de rotinas administrativas;
III - zelar pela guarda e conservação dos bens permanentes localizados na DIACI e promover o inventário anual;
IV - verificar o grau de controle e a proteção dos inventários dos bens móveis e imóveis, recomendando, se necessário, a adoção de mecanismos que assegurem probidade em sua guarda e conservação;
VI - elaborar relatórios mensais de almoxarifado;
VII - acompanhar os processos administrativos que envolvam bens móveis pertinentes ao Poder Judiciário Alagoano, em conformidade com o disposto no Ato Normativo nº 47, de 19 de outubro de 2007, ou outro que o venha a substituir; e
VIII - elaborar relatórios de bens móveis e acompanhar a situação e os registros de bens imóveis.</t>
        </r>
      </text>
    </comment>
    <comment ref="B71" authorId="1">
      <text>
        <r>
          <rPr>
            <b/>
            <sz val="8"/>
            <color indexed="81"/>
            <rFont val="Tahoma"/>
            <family val="2"/>
          </rPr>
          <t>diva:</t>
        </r>
        <r>
          <rPr>
            <sz val="8"/>
            <color indexed="81"/>
            <rFont val="Tahoma"/>
            <family val="2"/>
          </rPr>
          <t xml:space="preserve">
MARIO SOARES PALMEIRA NETO</t>
        </r>
      </text>
    </comment>
    <comment ref="C71" authorId="1">
      <text>
        <r>
          <rPr>
            <b/>
            <sz val="8"/>
            <color indexed="81"/>
            <rFont val="Tahoma"/>
            <family val="2"/>
          </rPr>
          <t>diva:DILAIR LAMENHA SARMENTO</t>
        </r>
      </text>
    </comment>
    <comment ref="E71" authorId="1">
      <text>
        <r>
          <rPr>
            <b/>
            <sz val="8"/>
            <color indexed="81"/>
            <rFont val="Tahoma"/>
            <family val="2"/>
          </rPr>
          <t>diva:</t>
        </r>
        <r>
          <rPr>
            <sz val="8"/>
            <color indexed="81"/>
            <rFont val="Tahoma"/>
            <family val="2"/>
          </rPr>
          <t xml:space="preserve">
SAMIA COELHO TENORIO</t>
        </r>
      </text>
    </comment>
    <comment ref="F71" authorId="1">
      <text>
        <r>
          <rPr>
            <b/>
            <sz val="8"/>
            <color indexed="81"/>
            <rFont val="Tahoma"/>
            <family val="2"/>
          </rPr>
          <t>diva:</t>
        </r>
        <r>
          <rPr>
            <sz val="8"/>
            <color indexed="81"/>
            <rFont val="Tahoma"/>
            <family val="2"/>
          </rPr>
          <t xml:space="preserve">
</t>
        </r>
        <r>
          <rPr>
            <b/>
            <sz val="8"/>
            <color indexed="81"/>
            <rFont val="Tahoma"/>
            <family val="2"/>
          </rPr>
          <t>SAMIA COELHO TENORIO</t>
        </r>
      </text>
    </comment>
    <comment ref="H71" authorId="0">
      <text>
        <r>
          <rPr>
            <b/>
            <sz val="10"/>
            <color indexed="81"/>
            <rFont val="Arial"/>
            <family val="2"/>
          </rPr>
          <t>MARCOS ANTONIO SANTOS SILVA</t>
        </r>
        <r>
          <rPr>
            <sz val="10"/>
            <rFont val="Arial"/>
            <family val="2"/>
          </rPr>
          <t xml:space="preserve">
</t>
        </r>
        <r>
          <rPr>
            <b/>
            <sz val="10"/>
            <color indexed="81"/>
            <rFont val="Arial"/>
            <family val="2"/>
          </rPr>
          <t>MARIA APARECIDA OLIVEIRA DE ALMEIDA</t>
        </r>
        <r>
          <rPr>
            <sz val="10"/>
            <rFont val="Arial"/>
            <family val="2"/>
          </rPr>
          <t xml:space="preserve">
</t>
        </r>
        <r>
          <rPr>
            <b/>
            <sz val="10"/>
            <color indexed="81"/>
            <rFont val="Arial"/>
            <family val="2"/>
          </rPr>
          <t>GLEIDE GUEDES DE FARIAS</t>
        </r>
        <r>
          <rPr>
            <sz val="10"/>
            <rFont val="Arial"/>
            <family val="2"/>
          </rPr>
          <t xml:space="preserve">
</t>
        </r>
        <r>
          <rPr>
            <b/>
            <sz val="10"/>
            <color indexed="81"/>
            <rFont val="Arial"/>
            <family val="2"/>
          </rPr>
          <t xml:space="preserve">
ASTERIA MARIA ALVES MOREIRA</t>
        </r>
        <r>
          <rPr>
            <sz val="10"/>
            <rFont val="Arial"/>
            <family val="2"/>
          </rPr>
          <t xml:space="preserve">
</t>
        </r>
        <r>
          <rPr>
            <b/>
            <sz val="10"/>
            <color indexed="81"/>
            <rFont val="Arial"/>
            <family val="2"/>
          </rPr>
          <t>VALDEMAR DOS SANTOS</t>
        </r>
      </text>
    </comment>
    <comment ref="I71" authorId="0">
      <text>
        <r>
          <rPr>
            <b/>
            <sz val="10"/>
            <color indexed="81"/>
            <rFont val="Arial"/>
            <family val="2"/>
          </rPr>
          <t>GLEIDE GUEDES DE FARIAS</t>
        </r>
        <r>
          <rPr>
            <sz val="10"/>
            <rFont val="Arial"/>
            <family val="2"/>
          </rPr>
          <t xml:space="preserve">
</t>
        </r>
        <r>
          <rPr>
            <sz val="10"/>
            <rFont val="Arial"/>
            <family val="2"/>
          </rPr>
          <t xml:space="preserve">
</t>
        </r>
        <r>
          <rPr>
            <b/>
            <sz val="10"/>
            <color indexed="81"/>
            <rFont val="Arial"/>
            <family val="2"/>
          </rPr>
          <t>VALDEMAR DOS SANTOS</t>
        </r>
      </text>
    </comment>
    <comment ref="N71" authorId="0">
      <text>
        <r>
          <rPr>
            <b/>
            <sz val="10"/>
            <color indexed="81"/>
            <rFont val="Arial"/>
            <family val="2"/>
          </rPr>
          <t xml:space="preserve">ELIANE UCHOA MEDEIROS AGRA </t>
        </r>
        <r>
          <rPr>
            <sz val="10"/>
            <rFont val="Arial"/>
            <family val="2"/>
          </rPr>
          <t xml:space="preserve">
</t>
        </r>
        <r>
          <rPr>
            <b/>
            <sz val="10"/>
            <color indexed="81"/>
            <rFont val="Arial"/>
            <family val="2"/>
          </rPr>
          <t>FABRICIA HANIERY CAVALCANTE SILVA</t>
        </r>
      </text>
    </comment>
    <comment ref="O71" authorId="0">
      <text>
        <r>
          <rPr>
            <b/>
            <sz val="10"/>
            <color indexed="81"/>
            <rFont val="Arial"/>
            <family val="2"/>
          </rPr>
          <t xml:space="preserve">ELIANE UCHOA MEDEIROS AGRA </t>
        </r>
        <r>
          <rPr>
            <sz val="10"/>
            <rFont val="Arial"/>
            <family val="2"/>
          </rPr>
          <t xml:space="preserve">
</t>
        </r>
        <r>
          <rPr>
            <b/>
            <sz val="10"/>
            <color indexed="81"/>
            <rFont val="Arial"/>
            <family val="2"/>
          </rPr>
          <t xml:space="preserve">FABRICIA HANIERY CAVALCANTE SILVA
KATIANA ALÉCIO SILVA TOLEDO </t>
        </r>
      </text>
    </comment>
    <comment ref="A73" authorId="0">
      <text>
        <r>
          <rPr>
            <sz val="12"/>
            <rFont val="TimesNewRomanPSMT"/>
            <family val="1"/>
          </rPr>
          <t>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t>
        </r>
      </text>
    </comment>
    <comment ref="H73" authorId="0">
      <text>
        <r>
          <rPr>
            <b/>
            <sz val="8"/>
            <color indexed="8"/>
            <rFont val="Tahoma"/>
            <family val="2"/>
          </rPr>
          <t xml:space="preserve">diva:
</t>
        </r>
        <r>
          <rPr>
            <sz val="8"/>
            <color indexed="8"/>
            <rFont val="Tahoma"/>
            <family val="2"/>
          </rPr>
          <t>JACQUELINE DE BARROS LIMA FARIAS</t>
        </r>
      </text>
    </comment>
    <comment ref="I73" authorId="0">
      <text>
        <r>
          <rPr>
            <b/>
            <sz val="8"/>
            <color indexed="8"/>
            <rFont val="Tahoma"/>
            <family val="2"/>
          </rPr>
          <t>diva:
JACQUELINE DE BARROS LIMA FARIAS</t>
        </r>
      </text>
    </comment>
    <comment ref="B74" authorId="1">
      <text>
        <r>
          <rPr>
            <b/>
            <sz val="8"/>
            <color indexed="81"/>
            <rFont val="Tahoma"/>
            <family val="2"/>
          </rPr>
          <t>diva:</t>
        </r>
        <r>
          <rPr>
            <sz val="8"/>
            <color indexed="81"/>
            <rFont val="Tahoma"/>
            <family val="2"/>
          </rPr>
          <t xml:space="preserve">
EXPEDITO QUINTELA DA SILVA
FERNANDA VIEIRA MOURA LEMOS
ANDREA ACIOLI PINTO DE BARROS
NIELZE BELTRAO TAVARES SILVA
MAGALY DE MORAIS SOUZA LIMA
MARCIO GRACE DA SILVA
SANDRA ESTELA CORREIA DE ABREU
NIVEA QUEIROZ DE VASCONCELOS
SANDRA MARIA FONTAN SILVA PORTO</t>
        </r>
      </text>
    </comment>
    <comment ref="C74" authorId="1">
      <text>
        <r>
          <rPr>
            <b/>
            <sz val="8"/>
            <color indexed="81"/>
            <rFont val="Tahoma"/>
            <family val="2"/>
          </rPr>
          <t>diva:</t>
        </r>
        <r>
          <rPr>
            <sz val="8"/>
            <color indexed="81"/>
            <rFont val="Tahoma"/>
            <family val="2"/>
          </rPr>
          <t xml:space="preserve">
</t>
        </r>
        <r>
          <rPr>
            <b/>
            <sz val="8"/>
            <color indexed="81"/>
            <rFont val="Tahoma"/>
            <family val="2"/>
          </rPr>
          <t>FERNANDA VIEIRA MOURA LEMOS
VERONICA FERREIRA DA SILVA
ANDREA ACIOLI PINTO DE BARROS
NIELZE BELTRAO TAVARES SILVA
ADRIANA AGRA VILLANOVA VASCONCELOS
DENISE DE ARAUJO MONTEIRO
MARCIO GRACE DA SILVA
NIVEA QUEIROZ DE VASCONCELOS
DANIELA CESAR TORRES MELO PRADO</t>
        </r>
        <r>
          <rPr>
            <sz val="8"/>
            <color indexed="81"/>
            <rFont val="Tahoma"/>
            <family val="2"/>
          </rPr>
          <t xml:space="preserve">
</t>
        </r>
        <r>
          <rPr>
            <b/>
            <sz val="8"/>
            <color indexed="81"/>
            <rFont val="Tahoma"/>
            <family val="2"/>
          </rPr>
          <t>MARIA ANTONIA SANTOS FURTUNATO</t>
        </r>
      </text>
    </comment>
    <comment ref="H74" authorId="0">
      <text>
        <r>
          <rPr>
            <sz val="10"/>
            <rFont val="Arial"/>
            <family val="2"/>
          </rPr>
          <t xml:space="preserve">
</t>
        </r>
        <r>
          <rPr>
            <b/>
            <sz val="10"/>
            <color indexed="81"/>
            <rFont val="Arial"/>
            <family val="2"/>
          </rPr>
          <t>JOSE DOS SANTOS 
MARIA DE FATIMA DO MONTE MOREIRA MALTA
ANDREA GOUVEIA LOBAO BARRETO
TANIA CHRISTINE SORIANO DUARTE TENORIO
EDJANE PADILHA CARVALHO</t>
        </r>
        <r>
          <rPr>
            <sz val="10"/>
            <rFont val="Arial"/>
            <family val="2"/>
          </rPr>
          <t xml:space="preserve">
</t>
        </r>
        <r>
          <rPr>
            <b/>
            <sz val="10"/>
            <color indexed="81"/>
            <rFont val="Arial"/>
            <family val="2"/>
          </rPr>
          <t>SILVANA MARIA MENDES DE OMENA MAIA
JOAO FERREIRA DA SILVA</t>
        </r>
        <r>
          <rPr>
            <sz val="10"/>
            <rFont val="Arial"/>
            <family val="2"/>
          </rPr>
          <t xml:space="preserve">
</t>
        </r>
        <r>
          <rPr>
            <b/>
            <sz val="10"/>
            <rFont val="Arial"/>
            <family val="2"/>
          </rPr>
          <t xml:space="preserve">
</t>
        </r>
        <r>
          <rPr>
            <b/>
            <sz val="10"/>
            <color indexed="8"/>
            <rFont val="Arial"/>
            <family val="2"/>
          </rPr>
          <t xml:space="preserve"> ELIANE TENORIO DA ROCHA</t>
        </r>
        <r>
          <rPr>
            <sz val="10"/>
            <color indexed="8"/>
            <rFont val="Arial"/>
            <family val="2"/>
          </rPr>
          <t xml:space="preserve">
</t>
        </r>
        <r>
          <rPr>
            <sz val="10"/>
            <rFont val="Arial"/>
            <family val="2"/>
          </rPr>
          <t xml:space="preserve">
</t>
        </r>
      </text>
    </comment>
    <comment ref="I74" authorId="0">
      <text>
        <r>
          <rPr>
            <b/>
            <sz val="9"/>
            <rFont val="Arial"/>
            <family val="2"/>
          </rPr>
          <t xml:space="preserve">
</t>
        </r>
        <r>
          <rPr>
            <b/>
            <sz val="9"/>
            <color indexed="81"/>
            <rFont val="Arial"/>
            <family val="2"/>
          </rPr>
          <t>ANDREA GOUVEIA LOBAO BARRETO
EDJANE PADILHA CARVALHO
ELIANE TENORIO DA ROCHA
JOAO FERREIRA DA SILVA
JOSE DOS SANTOS
MARIA DE FATIMA DO MONTE MOREIRA MALTA
SILVANA MARIA MENDES DE OMENA MAIA
TANIA CHRISTINE SORIANO DUARTE TENORIO</t>
        </r>
        <r>
          <rPr>
            <sz val="8"/>
            <color indexed="81"/>
            <rFont val="Arial"/>
            <family val="2"/>
          </rPr>
          <t xml:space="preserve">
</t>
        </r>
        <r>
          <rPr>
            <sz val="10"/>
            <rFont val="Arial"/>
            <family val="2"/>
          </rPr>
          <t xml:space="preserve">
</t>
        </r>
      </text>
    </comment>
    <comment ref="N74" authorId="0">
      <text/>
    </comment>
    <comment ref="O74" authorId="0">
      <text/>
    </comment>
    <comment ref="A75" authorId="0">
      <text>
        <r>
          <rPr>
            <sz val="12"/>
            <rFont val="TimesNewRomanPSMT"/>
            <family val="1"/>
          </rPr>
          <t>Lei 4.039/1981
Art 2º
§ 1º – A categoria Direção e Assessoramento Superior – Das, compreenderá
atividades que, desenvolvidas no mais elevado grau de hierarquia, tenham por finalidade a formulação e execução de planos, programas, metas, normas e critérios, bem assim a supervisão, orientação, coordenação e controle das respectivas execuções.</t>
        </r>
      </text>
    </comment>
    <comment ref="H75" authorId="1">
      <text>
        <r>
          <rPr>
            <b/>
            <sz val="8"/>
            <color indexed="81"/>
            <rFont val="Tahoma"/>
            <family val="2"/>
          </rPr>
          <t>diva:</t>
        </r>
        <r>
          <rPr>
            <sz val="8"/>
            <color indexed="81"/>
            <rFont val="Tahoma"/>
            <family val="2"/>
          </rPr>
          <t xml:space="preserve">
SEVERINO PAULINO DOS SANTOS</t>
        </r>
      </text>
    </comment>
    <comment ref="I75" authorId="1">
      <text>
        <r>
          <rPr>
            <b/>
            <sz val="8"/>
            <color indexed="81"/>
            <rFont val="Tahoma"/>
            <family val="2"/>
          </rPr>
          <t>diva:</t>
        </r>
        <r>
          <rPr>
            <sz val="8"/>
            <color indexed="81"/>
            <rFont val="Tahoma"/>
            <family val="2"/>
          </rPr>
          <t xml:space="preserve">
</t>
        </r>
        <r>
          <rPr>
            <b/>
            <sz val="8"/>
            <color indexed="81"/>
            <rFont val="Tahoma"/>
            <family val="2"/>
          </rPr>
          <t>SEVERINO PAULINO DOS SANTOS</t>
        </r>
      </text>
    </comment>
    <comment ref="T75" authorId="1">
      <text>
        <r>
          <rPr>
            <b/>
            <sz val="8"/>
            <color indexed="81"/>
            <rFont val="Tahoma"/>
            <family val="2"/>
          </rPr>
          <t>diva:</t>
        </r>
        <r>
          <rPr>
            <sz val="8"/>
            <color indexed="81"/>
            <rFont val="Tahoma"/>
            <family val="2"/>
          </rPr>
          <t xml:space="preserve">
</t>
        </r>
      </text>
    </comment>
    <comment ref="U75" authorId="1">
      <text>
        <r>
          <rPr>
            <b/>
            <sz val="8"/>
            <color indexed="81"/>
            <rFont val="Tahoma"/>
            <family val="2"/>
          </rPr>
          <t>diva:</t>
        </r>
        <r>
          <rPr>
            <sz val="8"/>
            <color indexed="81"/>
            <rFont val="Tahoma"/>
            <family val="2"/>
          </rPr>
          <t xml:space="preserve">
</t>
        </r>
      </text>
    </comment>
    <comment ref="B76" authorId="1">
      <text>
        <r>
          <rPr>
            <b/>
            <sz val="8"/>
            <color indexed="81"/>
            <rFont val="Tahoma"/>
            <family val="2"/>
          </rPr>
          <t>diva:</t>
        </r>
        <r>
          <rPr>
            <sz val="8"/>
            <color indexed="81"/>
            <rFont val="Tahoma"/>
            <family val="2"/>
          </rPr>
          <t xml:space="preserve">
Maria Cristina Luz Ferraz</t>
        </r>
      </text>
    </comment>
    <comment ref="C76" authorId="1">
      <text>
        <r>
          <rPr>
            <b/>
            <sz val="8"/>
            <color indexed="81"/>
            <rFont val="Tahoma"/>
            <family val="2"/>
          </rPr>
          <t>diva:</t>
        </r>
        <r>
          <rPr>
            <sz val="8"/>
            <color indexed="81"/>
            <rFont val="Tahoma"/>
            <family val="2"/>
          </rPr>
          <t xml:space="preserve">
</t>
        </r>
        <r>
          <rPr>
            <b/>
            <sz val="8"/>
            <color indexed="81"/>
            <rFont val="Tahoma"/>
            <family val="2"/>
          </rPr>
          <t>Maria Cristina Luz Ferraz</t>
        </r>
      </text>
    </comment>
    <comment ref="B77" authorId="1">
      <text>
        <r>
          <rPr>
            <b/>
            <sz val="8"/>
            <color indexed="81"/>
            <rFont val="Tahoma"/>
            <family val="2"/>
          </rPr>
          <t>diva:</t>
        </r>
        <r>
          <rPr>
            <sz val="8"/>
            <color indexed="81"/>
            <rFont val="Tahoma"/>
            <family val="2"/>
          </rPr>
          <t xml:space="preserve">
ANA VALERIA OLIVEIRA TENORIO DE LIMA POR
JOSE CLAUDIO FERREIRA MAGALHAES
VIVIANE CALHEIROS DA SILVA BARBOSA</t>
        </r>
      </text>
    </comment>
    <comment ref="C77" authorId="1">
      <text>
        <r>
          <rPr>
            <b/>
            <sz val="8"/>
            <color indexed="81"/>
            <rFont val="Tahoma"/>
            <family val="2"/>
          </rPr>
          <t>diva:</t>
        </r>
        <r>
          <rPr>
            <sz val="8"/>
            <color indexed="81"/>
            <rFont val="Tahoma"/>
            <family val="2"/>
          </rPr>
          <t xml:space="preserve">
</t>
        </r>
        <r>
          <rPr>
            <b/>
            <sz val="8"/>
            <color indexed="81"/>
            <rFont val="Tahoma"/>
            <family val="2"/>
          </rPr>
          <t>ANA VALERIA OLIVEIRA TENORIO DE LIMA POR
JOSE CLAUDIO FERREIRA MAGALHAES
VIVIANE CALHEIROS DA SILVA BARBOSA</t>
        </r>
      </text>
    </comment>
    <comment ref="H77" authorId="0">
      <text>
        <r>
          <rPr>
            <b/>
            <sz val="8"/>
            <color indexed="8"/>
            <rFont val="Tahoma"/>
            <family val="2"/>
          </rPr>
          <t xml:space="preserve">diva:
</t>
        </r>
        <r>
          <rPr>
            <sz val="8"/>
            <color indexed="8"/>
            <rFont val="Tahoma"/>
            <family val="2"/>
          </rPr>
          <t>ROSANGELA DE ALBUQUERQUE JATOBA
MARIA RITA PEREIRA MUNGUBA</t>
        </r>
      </text>
    </comment>
    <comment ref="I77" authorId="0">
      <text>
        <r>
          <rPr>
            <b/>
            <sz val="8"/>
            <color indexed="8"/>
            <rFont val="Tahoma"/>
            <family val="2"/>
          </rPr>
          <t>diva:
ROSANGELA DE ALBUQUERQUE JATOBA
MARIA RITA PEREIRA MUNGUBA</t>
        </r>
      </text>
    </comment>
    <comment ref="B80" authorId="1">
      <text>
        <r>
          <rPr>
            <b/>
            <sz val="8"/>
            <color indexed="81"/>
            <rFont val="Tahoma"/>
            <family val="2"/>
          </rPr>
          <t>diva:</t>
        </r>
        <r>
          <rPr>
            <sz val="8"/>
            <color indexed="81"/>
            <rFont val="Tahoma"/>
            <family val="2"/>
          </rPr>
          <t xml:space="preserve">
ANNA KARLA MEDEIROS PONTES DE ALMEIDA</t>
        </r>
      </text>
    </comment>
    <comment ref="C80" authorId="1">
      <text>
        <r>
          <rPr>
            <b/>
            <sz val="8"/>
            <color indexed="81"/>
            <rFont val="Tahoma"/>
            <family val="2"/>
          </rPr>
          <t>diva:</t>
        </r>
        <r>
          <rPr>
            <sz val="8"/>
            <color indexed="81"/>
            <rFont val="Tahoma"/>
            <family val="2"/>
          </rPr>
          <t xml:space="preserve">
</t>
        </r>
        <r>
          <rPr>
            <b/>
            <sz val="8"/>
            <color indexed="81"/>
            <rFont val="Tahoma"/>
            <family val="2"/>
          </rPr>
          <t>ANNA KARLA MEDEIROS PONTES DE ALMEIDA</t>
        </r>
      </text>
    </comment>
    <comment ref="H81" authorId="1">
      <text>
        <r>
          <rPr>
            <b/>
            <sz val="8"/>
            <color indexed="81"/>
            <rFont val="Tahoma"/>
            <family val="2"/>
          </rPr>
          <t>diva:</t>
        </r>
        <r>
          <rPr>
            <sz val="8"/>
            <color indexed="81"/>
            <rFont val="Tahoma"/>
            <family val="2"/>
          </rPr>
          <t xml:space="preserve">
JOSE KEPLER SILVA</t>
        </r>
      </text>
    </comment>
    <comment ref="I81" authorId="1">
      <text>
        <r>
          <rPr>
            <b/>
            <sz val="8"/>
            <color indexed="81"/>
            <rFont val="Tahoma"/>
            <family val="2"/>
          </rPr>
          <t>diva:</t>
        </r>
        <r>
          <rPr>
            <sz val="8"/>
            <color indexed="81"/>
            <rFont val="Tahoma"/>
            <family val="2"/>
          </rPr>
          <t xml:space="preserve">
</t>
        </r>
        <r>
          <rPr>
            <b/>
            <sz val="8"/>
            <color indexed="81"/>
            <rFont val="Tahoma"/>
            <family val="2"/>
          </rPr>
          <t>JOSE KEPLER SILVA</t>
        </r>
      </text>
    </comment>
    <comment ref="C83" authorId="1">
      <text>
        <r>
          <rPr>
            <b/>
            <sz val="8"/>
            <color indexed="81"/>
            <rFont val="Tahoma"/>
            <family val="2"/>
          </rPr>
          <t>diva:</t>
        </r>
        <r>
          <rPr>
            <sz val="8"/>
            <color indexed="81"/>
            <rFont val="Tahoma"/>
            <family val="2"/>
          </rPr>
          <t xml:space="preserve">
</t>
        </r>
        <r>
          <rPr>
            <b/>
            <sz val="8"/>
            <color indexed="81"/>
            <rFont val="Tahoma"/>
            <family val="2"/>
          </rPr>
          <t>MARCONDES GRACE SILVA</t>
        </r>
      </text>
    </comment>
    <comment ref="H84" authorId="0">
      <text>
        <r>
          <rPr>
            <b/>
            <sz val="8"/>
            <color indexed="8"/>
            <rFont val="Tahoma"/>
            <family val="2"/>
          </rPr>
          <t xml:space="preserve">diva:
</t>
        </r>
        <r>
          <rPr>
            <sz val="8"/>
            <color indexed="8"/>
            <rFont val="Tahoma"/>
            <family val="2"/>
          </rPr>
          <t>MARLUCE MARIA SILVA DOS SANTOS</t>
        </r>
      </text>
    </comment>
    <comment ref="I84" authorId="0">
      <text>
        <r>
          <rPr>
            <b/>
            <sz val="8"/>
            <color indexed="8"/>
            <rFont val="Tahoma"/>
            <family val="2"/>
          </rPr>
          <t xml:space="preserve">diva:
</t>
        </r>
        <r>
          <rPr>
            <sz val="8"/>
            <color indexed="8"/>
            <rFont val="Tahoma"/>
            <family val="2"/>
          </rPr>
          <t>MARLUCE MARIA SILVA DOS SANTOS</t>
        </r>
      </text>
    </comment>
    <comment ref="B86" authorId="0">
      <text>
        <r>
          <rPr>
            <sz val="10"/>
            <rFont val="Arial"/>
            <family val="2"/>
          </rPr>
          <t>EXPEDITO QUINTELA DA SILVA</t>
        </r>
      </text>
    </comment>
    <comment ref="C86" authorId="0">
      <text>
        <r>
          <rPr>
            <b/>
            <sz val="10"/>
            <color indexed="81"/>
            <rFont val="Arial"/>
            <family val="2"/>
          </rPr>
          <t>EXPEDITO QUINTELA DA SILVA</t>
        </r>
      </text>
    </comment>
    <comment ref="B87" authorId="0">
      <text>
        <r>
          <rPr>
            <b/>
            <sz val="8"/>
            <color indexed="8"/>
            <rFont val="Tahoma"/>
            <family val="2"/>
          </rPr>
          <t xml:space="preserve">diva:
</t>
        </r>
        <r>
          <rPr>
            <sz val="8"/>
            <color indexed="8"/>
            <rFont val="Tahoma"/>
            <family val="2"/>
          </rPr>
          <t>RAIMUNDO DE ARAUJO BEZERRA</t>
        </r>
      </text>
    </comment>
    <comment ref="C87" authorId="0">
      <text>
        <r>
          <rPr>
            <b/>
            <sz val="8"/>
            <color indexed="8"/>
            <rFont val="Tahoma"/>
            <family val="2"/>
          </rPr>
          <t>diva</t>
        </r>
        <r>
          <rPr>
            <sz val="8"/>
            <color indexed="8"/>
            <rFont val="Tahoma"/>
            <family val="2"/>
          </rPr>
          <t>:
RAIMUNDO DE ARAUJO BEZERRA</t>
        </r>
      </text>
    </comment>
    <comment ref="H88" authorId="0">
      <text/>
    </comment>
    <comment ref="I88" authorId="0">
      <text/>
    </comment>
    <comment ref="B89" authorId="1">
      <text>
        <r>
          <rPr>
            <b/>
            <sz val="8"/>
            <color indexed="81"/>
            <rFont val="Tahoma"/>
            <family val="2"/>
          </rPr>
          <t>diva:</t>
        </r>
        <r>
          <rPr>
            <sz val="8"/>
            <color indexed="81"/>
            <rFont val="Tahoma"/>
            <family val="2"/>
          </rPr>
          <t xml:space="preserve">
ROSANA CAVALCANTE BARROS NOGUEIRA</t>
        </r>
      </text>
    </comment>
    <comment ref="C89" authorId="1">
      <text>
        <r>
          <rPr>
            <b/>
            <sz val="8"/>
            <color indexed="81"/>
            <rFont val="Tahoma"/>
            <family val="2"/>
          </rPr>
          <t>diva:</t>
        </r>
        <r>
          <rPr>
            <sz val="8"/>
            <color indexed="81"/>
            <rFont val="Tahoma"/>
            <family val="2"/>
          </rPr>
          <t xml:space="preserve">
</t>
        </r>
        <r>
          <rPr>
            <b/>
            <sz val="8"/>
            <color indexed="81"/>
            <rFont val="Tahoma"/>
            <family val="2"/>
          </rPr>
          <t>JACKLINE SANTANA VIANA OITICICA LIMA</t>
        </r>
      </text>
    </comment>
    <comment ref="A90" authorId="0">
      <text>
        <r>
          <rPr>
            <sz val="10"/>
            <rFont val="Arial"/>
            <family val="2"/>
          </rPr>
          <t xml:space="preserve">
</t>
        </r>
        <r>
          <rPr>
            <sz val="12"/>
            <rFont val="TimesNewRomanPSMT"/>
            <family val="1"/>
          </rPr>
          <t>Lei 4.039/1981
Art 2º
§ 2º – A categoria Direção e Assessoramento Intermediário – DAI, abrangerá atividades que, executadas em grau intermediário de hierarquia, implicarem na coordenação, execução e controle imediato de serviços técnicos e administrativos setoriais, bem como na prestação de assessoramento sob supervisão e orientação superior.
( Direção Intermediária definida pela  Lei n.º 5091/1989)</t>
        </r>
      </text>
    </comment>
    <comment ref="H90" authorId="1">
      <text/>
    </comment>
    <comment ref="I90" authorId="1">
      <text/>
    </comment>
    <comment ref="N90" authorId="1">
      <text>
        <r>
          <rPr>
            <b/>
            <sz val="8"/>
            <color indexed="81"/>
            <rFont val="Tahoma"/>
            <family val="2"/>
          </rPr>
          <t>diva:</t>
        </r>
        <r>
          <rPr>
            <sz val="8"/>
            <color indexed="81"/>
            <rFont val="Tahoma"/>
            <family val="2"/>
          </rPr>
          <t xml:space="preserve">
RODRIGO VITRAL VITORINO SANTOS</t>
        </r>
      </text>
    </comment>
    <comment ref="O90" authorId="1">
      <text>
        <r>
          <rPr>
            <b/>
            <sz val="8"/>
            <color indexed="81"/>
            <rFont val="Tahoma"/>
            <family val="2"/>
          </rPr>
          <t>diva:</t>
        </r>
        <r>
          <rPr>
            <sz val="8"/>
            <color indexed="81"/>
            <rFont val="Tahoma"/>
            <family val="2"/>
          </rPr>
          <t xml:space="preserve">
RODRIGO VITRAL VITORINO SANTOS</t>
        </r>
      </text>
    </comment>
    <comment ref="H91" authorId="0">
      <text/>
    </comment>
    <comment ref="I91" authorId="0">
      <text/>
    </comment>
    <comment ref="B92" authorId="1">
      <text>
        <r>
          <rPr>
            <b/>
            <sz val="8"/>
            <color indexed="81"/>
            <rFont val="Tahoma"/>
            <family val="2"/>
          </rPr>
          <t>diva:</t>
        </r>
        <r>
          <rPr>
            <sz val="8"/>
            <color indexed="81"/>
            <rFont val="Tahoma"/>
            <family val="2"/>
          </rPr>
          <t xml:space="preserve">
OLINDINA SANTIAGO PINHEIRO</t>
        </r>
      </text>
    </comment>
    <comment ref="C92" authorId="1">
      <text>
        <r>
          <rPr>
            <b/>
            <sz val="8"/>
            <color indexed="81"/>
            <rFont val="Tahoma"/>
            <family val="2"/>
          </rPr>
          <t>diva:</t>
        </r>
        <r>
          <rPr>
            <sz val="8"/>
            <color indexed="81"/>
            <rFont val="Tahoma"/>
            <family val="2"/>
          </rPr>
          <t xml:space="preserve">
</t>
        </r>
        <r>
          <rPr>
            <b/>
            <sz val="8"/>
            <color indexed="81"/>
            <rFont val="Tahoma"/>
            <family val="2"/>
          </rPr>
          <t>OLINDINA SANTIAGO PINHEIRO</t>
        </r>
      </text>
    </comment>
    <comment ref="B93" authorId="1">
      <text>
        <r>
          <rPr>
            <b/>
            <sz val="8"/>
            <color indexed="81"/>
            <rFont val="Tahoma"/>
            <family val="2"/>
          </rPr>
          <t>diva:</t>
        </r>
        <r>
          <rPr>
            <sz val="8"/>
            <color indexed="81"/>
            <rFont val="Tahoma"/>
            <family val="2"/>
          </rPr>
          <t xml:space="preserve">
VANESSA MANUELLA SILVA CEDRIM</t>
        </r>
      </text>
    </comment>
    <comment ref="C93" authorId="1">
      <text>
        <r>
          <rPr>
            <b/>
            <sz val="8"/>
            <color indexed="81"/>
            <rFont val="Tahoma"/>
            <family val="2"/>
          </rPr>
          <t>diva:
VANESSA MANUELLA SILVA CEDRIM</t>
        </r>
      </text>
    </comment>
    <comment ref="B94" authorId="1">
      <text>
        <r>
          <rPr>
            <b/>
            <sz val="8"/>
            <color indexed="81"/>
            <rFont val="Tahoma"/>
            <family val="2"/>
          </rPr>
          <t>diva:</t>
        </r>
        <r>
          <rPr>
            <sz val="8"/>
            <color indexed="81"/>
            <rFont val="Tahoma"/>
            <family val="2"/>
          </rPr>
          <t xml:space="preserve">
MARIA APARECIDA DOS SANTOS CORREIA</t>
        </r>
      </text>
    </comment>
    <comment ref="C94" authorId="1">
      <text>
        <r>
          <rPr>
            <b/>
            <sz val="8"/>
            <color indexed="81"/>
            <rFont val="Tahoma"/>
            <family val="2"/>
          </rPr>
          <t>diva:</t>
        </r>
        <r>
          <rPr>
            <sz val="8"/>
            <color indexed="81"/>
            <rFont val="Tahoma"/>
            <family val="2"/>
          </rPr>
          <t xml:space="preserve">
</t>
        </r>
        <r>
          <rPr>
            <b/>
            <sz val="8"/>
            <color indexed="81"/>
            <rFont val="Tahoma"/>
            <family val="2"/>
          </rPr>
          <t>MARIA APARECIDA DOS SANTOS CORREIA</t>
        </r>
      </text>
    </comment>
    <comment ref="B95" authorId="1">
      <text>
        <r>
          <rPr>
            <b/>
            <sz val="8"/>
            <color indexed="81"/>
            <rFont val="Tahoma"/>
            <family val="2"/>
          </rPr>
          <t>diva:</t>
        </r>
        <r>
          <rPr>
            <sz val="8"/>
            <color indexed="81"/>
            <rFont val="Tahoma"/>
            <family val="2"/>
          </rPr>
          <t xml:space="preserve">
JOSE CICERO GUEDES
JOAO BENEDITO DA SILVA</t>
        </r>
      </text>
    </comment>
    <comment ref="C95" authorId="1">
      <text>
        <r>
          <rPr>
            <b/>
            <sz val="8"/>
            <color indexed="81"/>
            <rFont val="Tahoma"/>
            <family val="2"/>
          </rPr>
          <t>diva:</t>
        </r>
        <r>
          <rPr>
            <sz val="8"/>
            <color indexed="81"/>
            <rFont val="Tahoma"/>
            <family val="2"/>
          </rPr>
          <t xml:space="preserve">
JOAO BENEDITO DA SILVA</t>
        </r>
      </text>
    </comment>
    <comment ref="H95" authorId="0">
      <text>
        <r>
          <rPr>
            <b/>
            <sz val="8"/>
            <color indexed="8"/>
            <rFont val="Tahoma"/>
            <family val="2"/>
          </rPr>
          <t xml:space="preserve">diva:
</t>
        </r>
        <r>
          <rPr>
            <b/>
            <sz val="10"/>
            <color indexed="8"/>
            <rFont val="Tahoma"/>
            <family val="2"/>
          </rPr>
          <t>JOSE ROBERTO LOPES DE SOUZA</t>
        </r>
        <r>
          <rPr>
            <sz val="8"/>
            <color indexed="8"/>
            <rFont val="Tahoma"/>
            <family val="2"/>
          </rPr>
          <t xml:space="preserve">
</t>
        </r>
        <r>
          <rPr>
            <b/>
            <sz val="10"/>
            <color indexed="8"/>
            <rFont val="Tahoma"/>
            <family val="2"/>
          </rPr>
          <t>JOSE NALMIR LEITE</t>
        </r>
      </text>
    </comment>
    <comment ref="I95" authorId="0">
      <text>
        <r>
          <rPr>
            <b/>
            <sz val="8"/>
            <color indexed="8"/>
            <rFont val="Tahoma"/>
            <family val="2"/>
          </rPr>
          <t xml:space="preserve">diva:
</t>
        </r>
        <r>
          <rPr>
            <sz val="8"/>
            <color indexed="8"/>
            <rFont val="Tahoma"/>
            <family val="2"/>
          </rPr>
          <t xml:space="preserve">
</t>
        </r>
        <r>
          <rPr>
            <b/>
            <sz val="10"/>
            <color indexed="8"/>
            <rFont val="Tahoma"/>
            <family val="2"/>
          </rPr>
          <t>JOSE NALMIR LEITE</t>
        </r>
      </text>
    </comment>
    <comment ref="B97" authorId="1">
      <text>
        <r>
          <rPr>
            <b/>
            <sz val="8"/>
            <color indexed="81"/>
            <rFont val="Tahoma"/>
            <family val="2"/>
          </rPr>
          <t>diva:</t>
        </r>
        <r>
          <rPr>
            <sz val="8"/>
            <color indexed="81"/>
            <rFont val="Tahoma"/>
            <family val="2"/>
          </rPr>
          <t xml:space="preserve">
GASPARINA FERRARIO DE CARVALHO LOBO</t>
        </r>
      </text>
    </comment>
    <comment ref="C97" authorId="1">
      <text>
        <r>
          <rPr>
            <b/>
            <sz val="8"/>
            <color indexed="81"/>
            <rFont val="Tahoma"/>
            <family val="2"/>
          </rPr>
          <t>diva:</t>
        </r>
        <r>
          <rPr>
            <sz val="8"/>
            <color indexed="81"/>
            <rFont val="Tahoma"/>
            <family val="2"/>
          </rPr>
          <t xml:space="preserve">
</t>
        </r>
        <r>
          <rPr>
            <b/>
            <sz val="8"/>
            <color indexed="81"/>
            <rFont val="Tahoma"/>
            <family val="2"/>
          </rPr>
          <t>GASPARINA FERRARIO DE CARVALHO LOBO0</t>
        </r>
      </text>
    </comment>
    <comment ref="B98" authorId="1">
      <text>
        <r>
          <rPr>
            <b/>
            <sz val="8"/>
            <color indexed="81"/>
            <rFont val="Tahoma"/>
            <family val="2"/>
          </rPr>
          <t>diva:</t>
        </r>
        <r>
          <rPr>
            <sz val="8"/>
            <color indexed="81"/>
            <rFont val="Tahoma"/>
            <family val="2"/>
          </rPr>
          <t xml:space="preserve">
EDNA RAQUEL SANTIAGO BARBOSA</t>
        </r>
      </text>
    </comment>
    <comment ref="C98" authorId="1">
      <text>
        <r>
          <rPr>
            <b/>
            <sz val="8"/>
            <color indexed="81"/>
            <rFont val="Tahoma"/>
            <family val="2"/>
          </rPr>
          <t>diva:</t>
        </r>
        <r>
          <rPr>
            <sz val="8"/>
            <color indexed="81"/>
            <rFont val="Tahoma"/>
            <family val="2"/>
          </rPr>
          <t xml:space="preserve">
EDNA RAQUEL SANTIAGO BARBOSA</t>
        </r>
      </text>
    </comment>
    <comment ref="B99" authorId="1">
      <text>
        <r>
          <rPr>
            <b/>
            <sz val="8"/>
            <color indexed="81"/>
            <rFont val="Tahoma"/>
            <family val="2"/>
          </rPr>
          <t>diva:</t>
        </r>
        <r>
          <rPr>
            <sz val="8"/>
            <color indexed="81"/>
            <rFont val="Tahoma"/>
            <family val="2"/>
          </rPr>
          <t xml:space="preserve">
JOSE SOARESTE ZEFERINO DO CARMO</t>
        </r>
      </text>
    </comment>
    <comment ref="C99" authorId="1">
      <text>
        <r>
          <rPr>
            <b/>
            <sz val="8"/>
            <color indexed="81"/>
            <rFont val="Tahoma"/>
            <family val="2"/>
          </rPr>
          <t>diva:</t>
        </r>
        <r>
          <rPr>
            <sz val="8"/>
            <color indexed="81"/>
            <rFont val="Tahoma"/>
            <family val="2"/>
          </rPr>
          <t xml:space="preserve">
</t>
        </r>
        <r>
          <rPr>
            <b/>
            <sz val="8"/>
            <color indexed="81"/>
            <rFont val="Tahoma"/>
            <family val="2"/>
          </rPr>
          <t>JOSE SOARESTE ZEFERINO DO CARMO</t>
        </r>
      </text>
    </comment>
    <comment ref="B100" authorId="1">
      <text>
        <r>
          <rPr>
            <b/>
            <sz val="8"/>
            <color indexed="81"/>
            <rFont val="Tahoma"/>
            <family val="2"/>
          </rPr>
          <t>diva:</t>
        </r>
        <r>
          <rPr>
            <sz val="8"/>
            <color indexed="81"/>
            <rFont val="Tahoma"/>
            <family val="2"/>
          </rPr>
          <t xml:space="preserve">
MARIA ISAURA BARROS SILVEIRA</t>
        </r>
      </text>
    </comment>
    <comment ref="C100" authorId="1">
      <text>
        <r>
          <rPr>
            <b/>
            <sz val="8"/>
            <color indexed="81"/>
            <rFont val="Tahoma"/>
            <family val="2"/>
          </rPr>
          <t>diva:</t>
        </r>
        <r>
          <rPr>
            <sz val="8"/>
            <color indexed="81"/>
            <rFont val="Tahoma"/>
            <family val="2"/>
          </rPr>
          <t xml:space="preserve">
</t>
        </r>
        <r>
          <rPr>
            <b/>
            <sz val="8"/>
            <color indexed="81"/>
            <rFont val="Tahoma"/>
            <family val="2"/>
          </rPr>
          <t>MARIA ISAURA BARROS SILVEIRA</t>
        </r>
      </text>
    </comment>
    <comment ref="B101" authorId="0">
      <text>
        <r>
          <rPr>
            <b/>
            <sz val="8"/>
            <color indexed="8"/>
            <rFont val="Tahoma"/>
            <family val="2"/>
          </rPr>
          <t xml:space="preserve">diva:
</t>
        </r>
        <r>
          <rPr>
            <sz val="8"/>
            <color indexed="8"/>
            <rFont val="Tahoma"/>
            <family val="2"/>
          </rPr>
          <t>FLAVIO JOSE BALTAR MAIA</t>
        </r>
      </text>
    </comment>
    <comment ref="C101" authorId="0">
      <text>
        <r>
          <rPr>
            <b/>
            <sz val="8"/>
            <color indexed="8"/>
            <rFont val="Tahoma"/>
            <family val="2"/>
          </rPr>
          <t>diva:
FLAVIO JOSE BALTAR MAIA</t>
        </r>
      </text>
    </comment>
    <comment ref="B103" authorId="0">
      <text>
        <r>
          <rPr>
            <sz val="10"/>
            <rFont val="Arial"/>
            <family val="2"/>
          </rPr>
          <t>ANDERSON PROTAZIO DINO DA SILVA
EDLA MARIA FRAGOSO ARGOLO</t>
        </r>
      </text>
    </comment>
    <comment ref="C103" authorId="0">
      <text>
        <r>
          <rPr>
            <b/>
            <sz val="10"/>
            <color indexed="81"/>
            <rFont val="Arial"/>
            <family val="2"/>
          </rPr>
          <t>DANIELLE TORRES DE CARVALHO LISBOA
NADSON ALEXANDRE SANTOS ARAUJO</t>
        </r>
        <r>
          <rPr>
            <sz val="10"/>
            <rFont val="Arial"/>
            <family val="2"/>
          </rPr>
          <t xml:space="preserve">
</t>
        </r>
      </text>
    </comment>
    <comment ref="AA103" authorId="0">
      <text>
        <r>
          <rPr>
            <b/>
            <sz val="8"/>
            <color indexed="8"/>
            <rFont val="Tahoma"/>
            <family val="2"/>
          </rPr>
          <t xml:space="preserve">diva:
</t>
        </r>
        <r>
          <rPr>
            <sz val="8"/>
            <color indexed="8"/>
            <rFont val="Tahoma"/>
            <family val="2"/>
          </rPr>
          <t>CAPITAL E ARAPIRACA</t>
        </r>
      </text>
    </comment>
    <comment ref="B104" authorId="1">
      <text>
        <r>
          <rPr>
            <b/>
            <sz val="8"/>
            <color indexed="81"/>
            <rFont val="Tahoma"/>
            <family val="2"/>
          </rPr>
          <t>diva:</t>
        </r>
        <r>
          <rPr>
            <sz val="8"/>
            <color indexed="81"/>
            <rFont val="Tahoma"/>
            <family val="2"/>
          </rPr>
          <t xml:space="preserve">
VIRGULINO FARIAS DA SILVA</t>
        </r>
      </text>
    </comment>
    <comment ref="C104" authorId="1">
      <text>
        <r>
          <rPr>
            <b/>
            <sz val="8"/>
            <color indexed="81"/>
            <rFont val="Tahoma"/>
            <family val="2"/>
          </rPr>
          <t>diva:</t>
        </r>
        <r>
          <rPr>
            <sz val="8"/>
            <color indexed="81"/>
            <rFont val="Tahoma"/>
            <family val="2"/>
          </rPr>
          <t xml:space="preserve">
</t>
        </r>
        <r>
          <rPr>
            <b/>
            <sz val="8"/>
            <color indexed="81"/>
            <rFont val="Tahoma"/>
            <family val="2"/>
          </rPr>
          <t>VIRGULINO FARIAS DA SILVA</t>
        </r>
      </text>
    </comment>
    <comment ref="A105" authorId="0">
      <text>
        <r>
          <rPr>
            <b/>
            <sz val="10"/>
            <rFont val="Arial"/>
            <family val="2"/>
          </rPr>
          <t xml:space="preserve">Lei  7.323 – criou 3 cargos ( artigo 3º)
</t>
        </r>
        <r>
          <rPr>
            <sz val="10"/>
            <rFont val="Arial"/>
            <family val="2"/>
          </rPr>
          <t xml:space="preserve">
“Art. 3º Ficam extintos três cargos de Diretor Adjunto DS-1 e três cargos de Diretor de
Departamento Central DS-2 e criados três cargos de Diretor Ajunto Especial I - DSE-1 e três
cargos de Diretor Adjunto Especial II - DSE-2, com remuneração especificada no Anexo I desta
Lei.”
</t>
        </r>
      </text>
    </comment>
    <comment ref="B105" authorId="1">
      <text>
        <r>
          <rPr>
            <b/>
            <sz val="8"/>
            <color indexed="81"/>
            <rFont val="Tahoma"/>
            <family val="2"/>
          </rPr>
          <t>diva:</t>
        </r>
        <r>
          <rPr>
            <sz val="8"/>
            <color indexed="81"/>
            <rFont val="Tahoma"/>
            <family val="2"/>
          </rPr>
          <t xml:space="preserve">
PATRICIA MARIA SIMOES DE FRANCA
JOSE HENRIQUE GAMA LINS
ELEONORA PAES CERQUEIRA DE FRANCA</t>
        </r>
      </text>
    </comment>
    <comment ref="C105" authorId="1">
      <text>
        <r>
          <rPr>
            <b/>
            <sz val="8"/>
            <color indexed="81"/>
            <rFont val="Tahoma"/>
            <family val="2"/>
          </rPr>
          <t>diva:</t>
        </r>
        <r>
          <rPr>
            <sz val="8"/>
            <color indexed="81"/>
            <rFont val="Tahoma"/>
            <family val="2"/>
          </rPr>
          <t xml:space="preserve">
</t>
        </r>
        <r>
          <rPr>
            <b/>
            <sz val="8"/>
            <color indexed="81"/>
            <rFont val="Tahoma"/>
            <family val="2"/>
          </rPr>
          <t>PATRICIA MARIA SIMOES DE FRANCA
JOSE HENRIQUE GAMA LINS
ELEONORA PAES CERQUEIRA DE FRANCA</t>
        </r>
      </text>
    </comment>
    <comment ref="A106" authorId="0">
      <text>
        <r>
          <rPr>
            <b/>
            <sz val="10"/>
            <rFont val="Arial"/>
            <family val="2"/>
          </rPr>
          <t xml:space="preserve">Lei  7.323 – criou 3 cargos ( artigo 3º)
</t>
        </r>
        <r>
          <rPr>
            <sz val="10"/>
            <rFont val="Arial"/>
            <family val="2"/>
          </rPr>
          <t xml:space="preserve">
“Art. 3º Ficam extintos três cargos de Diretor Adjunto DS-1 e três cargos de Diretor de
Departamento Central DS-2 e criados três cargos de Diretor Ajunto Especial I - DSE-1 e três
cargos de Diretor Adjunto Especial II - DSE-2, com remuneração especificada no Anexo I desta
Lei.”</t>
        </r>
      </text>
    </comment>
    <comment ref="B106" authorId="1">
      <text>
        <r>
          <rPr>
            <b/>
            <sz val="8"/>
            <color indexed="81"/>
            <rFont val="Tahoma"/>
            <family val="2"/>
          </rPr>
          <t>diva:</t>
        </r>
        <r>
          <rPr>
            <sz val="8"/>
            <color indexed="81"/>
            <rFont val="Tahoma"/>
            <family val="2"/>
          </rPr>
          <t xml:space="preserve">
JOANA DARC DE ALBUQUERQUE CALHEIROS
MARIA GORETTI RODRIGUES BEZERRA
ABELARDO BRAGA LAURINDO DE CERQUEIRA JUN
</t>
        </r>
      </text>
    </comment>
    <comment ref="C106" authorId="1">
      <text>
        <r>
          <rPr>
            <b/>
            <sz val="8"/>
            <color indexed="81"/>
            <rFont val="Tahoma"/>
            <family val="2"/>
          </rPr>
          <t>diva:</t>
        </r>
        <r>
          <rPr>
            <sz val="8"/>
            <color indexed="81"/>
            <rFont val="Tahoma"/>
            <family val="2"/>
          </rPr>
          <t xml:space="preserve">
</t>
        </r>
        <r>
          <rPr>
            <b/>
            <sz val="8"/>
            <color indexed="81"/>
            <rFont val="Tahoma"/>
            <family val="2"/>
          </rPr>
          <t>JOANA DARC DE ALBUQUERQUE CALHEIROS
MARIA GORETTI RODRIGUES BEZERRA
ABELARDO BRAGA LAURINDO DE CERQUEIRA JUN</t>
        </r>
        <r>
          <rPr>
            <sz val="8"/>
            <color indexed="81"/>
            <rFont val="Tahoma"/>
            <family val="2"/>
          </rPr>
          <t xml:space="preserve">
</t>
        </r>
      </text>
    </comment>
    <comment ref="A107" authorId="0">
      <text>
        <r>
          <rPr>
            <sz val="10"/>
            <rFont val="Arial"/>
            <family val="2"/>
          </rPr>
          <t xml:space="preserve"> Cargo criado pela Lei 7.323 – Anexo I
Art. 11. Fica criado o cargo de Diretor de Precatórios e RPV’s, cuja simbologia e remuneração encontram-se descritos no Anexo I desta Lei.</t>
        </r>
      </text>
    </comment>
    <comment ref="B107" authorId="1">
      <text>
        <r>
          <rPr>
            <b/>
            <sz val="8"/>
            <color indexed="81"/>
            <rFont val="Tahoma"/>
            <family val="2"/>
          </rPr>
          <t>diva:</t>
        </r>
        <r>
          <rPr>
            <sz val="8"/>
            <color indexed="81"/>
            <rFont val="Tahoma"/>
            <family val="2"/>
          </rPr>
          <t xml:space="preserve">
CLAUDIO JOSE BARRETO DE GOUVEIA ALVES</t>
        </r>
      </text>
    </comment>
    <comment ref="C107" authorId="1">
      <text>
        <r>
          <rPr>
            <b/>
            <sz val="8"/>
            <color indexed="81"/>
            <rFont val="Tahoma"/>
            <family val="2"/>
          </rPr>
          <t>diva:</t>
        </r>
        <r>
          <rPr>
            <sz val="8"/>
            <color indexed="81"/>
            <rFont val="Tahoma"/>
            <family val="2"/>
          </rPr>
          <t xml:space="preserve">
</t>
        </r>
        <r>
          <rPr>
            <b/>
            <sz val="8"/>
            <color indexed="81"/>
            <rFont val="Tahoma"/>
            <family val="2"/>
          </rPr>
          <t>CLAUDIO JOSE BARRETO DE GOUVEIA ALVES</t>
        </r>
      </text>
    </comment>
    <comment ref="A108" authorId="0">
      <text>
        <r>
          <rPr>
            <sz val="10"/>
            <rFont val="Arial"/>
            <family val="2"/>
          </rPr>
          <t xml:space="preserve"> Cargo criado pela Lei 7.323 – Anexo I</t>
        </r>
      </text>
    </comment>
    <comment ref="A109" authorId="0">
      <text>
        <r>
          <rPr>
            <sz val="10"/>
            <rFont val="Arial"/>
            <family val="2"/>
          </rPr>
          <t xml:space="preserve">LEI 7.296 – Transformou 15 cargos de Assessor de Segurança AS-2 em Assessor de Segurança ASPJ-2 </t>
        </r>
      </text>
    </comment>
    <comment ref="H109" authorId="0">
      <text>
        <r>
          <rPr>
            <b/>
            <sz val="8"/>
            <color indexed="8"/>
            <rFont val="Tahoma"/>
            <family val="2"/>
          </rPr>
          <t xml:space="preserve">diva:
</t>
        </r>
        <r>
          <rPr>
            <sz val="8"/>
            <color indexed="8"/>
            <rFont val="Tahoma"/>
            <family val="2"/>
          </rPr>
          <t>MARCOS JORGE MONTEIRO DOS SANTOS
JOSE DE SOUZA OLIVEIRA
MARCOS SOUEL LOPES DE OLIVEIRA LIMA</t>
        </r>
      </text>
    </comment>
    <comment ref="I109" authorId="0">
      <text>
        <r>
          <rPr>
            <b/>
            <sz val="8"/>
            <color indexed="8"/>
            <rFont val="Tahoma"/>
            <family val="2"/>
          </rPr>
          <t xml:space="preserve">diva:
</t>
        </r>
        <r>
          <rPr>
            <sz val="8"/>
            <color indexed="8"/>
            <rFont val="Tahoma"/>
            <family val="2"/>
          </rPr>
          <t>FABRICIO PEREIRA AZEVEDO
JOSE DE SOUZA OLIVEIRA
MARCOS SOUEL LOPES DE OLIVEIRA LIMA</t>
        </r>
      </text>
    </comment>
    <comment ref="B110" authorId="1">
      <text>
        <r>
          <rPr>
            <b/>
            <sz val="8"/>
            <color indexed="81"/>
            <rFont val="Tahoma"/>
            <family val="2"/>
          </rPr>
          <t>diva:
WALTER DA SILVA COSTA JUNIOR</t>
        </r>
        <r>
          <rPr>
            <sz val="8"/>
            <color indexed="81"/>
            <rFont val="Tahoma"/>
            <family val="2"/>
          </rPr>
          <t xml:space="preserve">
LEONIA MARIA SILVA
CLEOGENES SANTOS DE MOURA RIZZO
CARLOS ALIPIO FERRARIO DE CARVALHO LOBO</t>
        </r>
      </text>
    </comment>
    <comment ref="C110" authorId="1">
      <text>
        <r>
          <rPr>
            <b/>
            <sz val="8"/>
            <color indexed="81"/>
            <rFont val="Tahoma"/>
            <family val="2"/>
          </rPr>
          <t xml:space="preserve">diva:
CARLOS ALIPIO FERRARIO DE CARVALHO LOBO
CLEOGENES SANTOS DE MOURA RIZZO
LEONIA MARIA SILVA
RENATO BARBOSA PEDROSA FERREIRA
WALTER DA SILVA COSTA JUNIOR
</t>
        </r>
      </text>
    </comment>
    <comment ref="H110" authorId="0">
      <text>
        <r>
          <rPr>
            <b/>
            <sz val="8"/>
            <color indexed="8"/>
            <rFont val="Tahoma"/>
            <family val="2"/>
          </rPr>
          <t xml:space="preserve">diva:
</t>
        </r>
        <r>
          <rPr>
            <sz val="8"/>
            <color indexed="8"/>
            <rFont val="Tahoma"/>
            <family val="2"/>
          </rPr>
          <t xml:space="preserve">PAULO VITORIO CAVALCANTE FILHO
</t>
        </r>
      </text>
    </comment>
    <comment ref="I110" authorId="0">
      <text>
        <r>
          <rPr>
            <b/>
            <sz val="8"/>
            <color indexed="8"/>
            <rFont val="Tahoma"/>
            <family val="2"/>
          </rPr>
          <t>diva:
PAULO BUARQUE RAMIREZ</t>
        </r>
        <r>
          <rPr>
            <sz val="8"/>
            <color indexed="8"/>
            <rFont val="Tahoma"/>
            <family val="2"/>
          </rPr>
          <t xml:space="preserve">
</t>
        </r>
      </text>
    </comment>
    <comment ref="B111" authorId="1">
      <text>
        <r>
          <rPr>
            <b/>
            <sz val="8"/>
            <color indexed="81"/>
            <rFont val="Tahoma"/>
            <family val="2"/>
          </rPr>
          <t>diva:</t>
        </r>
        <r>
          <rPr>
            <sz val="8"/>
            <color indexed="81"/>
            <rFont val="Tahoma"/>
            <family val="2"/>
          </rPr>
          <t xml:space="preserve">
MARIA ADELINA CAJUEIRO DE ARAUJO COSTA
SIMONE MARIA LOPES MARINHO
JULIANA SANTOS DE MORAES</t>
        </r>
      </text>
    </comment>
    <comment ref="C111" authorId="1">
      <text>
        <r>
          <rPr>
            <b/>
            <sz val="8"/>
            <color indexed="81"/>
            <rFont val="Tahoma"/>
            <family val="2"/>
          </rPr>
          <t>diva:</t>
        </r>
        <r>
          <rPr>
            <sz val="8"/>
            <color indexed="81"/>
            <rFont val="Tahoma"/>
            <family val="2"/>
          </rPr>
          <t xml:space="preserve">
</t>
        </r>
        <r>
          <rPr>
            <b/>
            <sz val="8"/>
            <color indexed="81"/>
            <rFont val="Tahoma"/>
            <family val="2"/>
          </rPr>
          <t>MARIA ADELINA CAJUEIRO DE ARAUJO COSTA
SIMONE MARIA LOPES MARINHO
JULIANA SANTOS DE MORAES
JOSE ADELMO RODRIGUES DE MELO FILHO
LUCIANA MEDEIROS DE LUNA FREITAS</t>
        </r>
      </text>
    </comment>
    <comment ref="E111" authorId="0">
      <text>
        <r>
          <rPr>
            <sz val="10"/>
            <rFont val="Arial"/>
            <family val="2"/>
          </rPr>
          <t xml:space="preserve">SAMIA </t>
        </r>
      </text>
    </comment>
    <comment ref="F111" authorId="0">
      <text>
        <r>
          <rPr>
            <sz val="10"/>
            <rFont val="Arial"/>
            <family val="2"/>
          </rPr>
          <t xml:space="preserve">SAMIA </t>
        </r>
      </text>
    </comment>
    <comment ref="I111" authorId="1">
      <text>
        <r>
          <rPr>
            <b/>
            <sz val="8"/>
            <color indexed="81"/>
            <rFont val="Tahoma"/>
            <family val="2"/>
          </rPr>
          <t>diva:</t>
        </r>
        <r>
          <rPr>
            <sz val="8"/>
            <color indexed="81"/>
            <rFont val="Tahoma"/>
            <family val="2"/>
          </rPr>
          <t xml:space="preserve">
</t>
        </r>
        <r>
          <rPr>
            <b/>
            <sz val="8"/>
            <color indexed="81"/>
            <rFont val="Tahoma"/>
            <family val="2"/>
          </rPr>
          <t>TEREZA LUCIA PADILHA DE MELO</t>
        </r>
      </text>
    </comment>
    <comment ref="B112" authorId="1">
      <text>
        <r>
          <rPr>
            <b/>
            <sz val="8"/>
            <color indexed="81"/>
            <rFont val="Tahoma"/>
            <family val="2"/>
          </rPr>
          <t>diva:
MARIETA LIMA DE OLIVEIRA
MARY MOZY CORREIA DE LIMA
ANDRE LUIZ LOPES MALTA
ANDREIA MARIA OLIVEIRA DA SILVA
ROSALICE RIBEIRO LIMA CARLEIAL
NUBIA QUEIROZ DE VASCONCELOS
ABDENEGO DA GUIA SANTOS
MARIA BETANIA LOPES CALHEIROS
LUCIANA DE OMENA SOUZA
GUSTAVO LUIZ FRANCISCO DE MACEDO
JOSE BATISTA DA MOTA
CLAUDIO MARTINS COSTA
KATIA MARIA DINIZ CASSIANO</t>
        </r>
        <r>
          <rPr>
            <sz val="8"/>
            <color indexed="81"/>
            <rFont val="Tahoma"/>
            <family val="2"/>
          </rPr>
          <t xml:space="preserve">
</t>
        </r>
      </text>
    </comment>
    <comment ref="C112" authorId="1">
      <text>
        <r>
          <rPr>
            <b/>
            <sz val="8"/>
            <color indexed="81"/>
            <rFont val="Tahoma"/>
            <family val="2"/>
          </rPr>
          <t>diva:
ABDENEGO DA GUIA SANTOS
ANDRE LUIZ LOPES MALTA
ANDREIA MARIA OLIVEIRA DA SILVA
GUSTAVO LUIZ FRANCISCO DE MACEDO
JOSE BATISTA DA MOTA
LUCIANA DE OMENA SOUZA
MARIA APARECIDA MAGALHAES NUNES
MARIA BETANIA LOPES CALHEIROS
MARIETA LIMA DE OLIVEIRA
MARY MOZY CORREIA DE LIMA
NUBIA QUEIROZ DE VASCONCELOS
ROSALICE RIBEIRO LIMA CARLEIAL</t>
        </r>
        <r>
          <rPr>
            <sz val="8"/>
            <color indexed="81"/>
            <rFont val="Tahoma"/>
            <family val="2"/>
          </rPr>
          <t xml:space="preserve">
</t>
        </r>
        <r>
          <rPr>
            <b/>
            <sz val="8"/>
            <color indexed="81"/>
            <rFont val="Tahoma"/>
            <family val="2"/>
          </rPr>
          <t>NELSON BRANDAO DE MIRANDA</t>
        </r>
        <r>
          <rPr>
            <sz val="8"/>
            <color indexed="81"/>
            <rFont val="Tahoma"/>
            <family val="2"/>
          </rPr>
          <t xml:space="preserve">
</t>
        </r>
      </text>
    </comment>
    <comment ref="I112" authorId="1">
      <text>
        <r>
          <rPr>
            <b/>
            <sz val="8"/>
            <color indexed="81"/>
            <rFont val="Tahoma"/>
            <family val="2"/>
          </rPr>
          <t>diva:</t>
        </r>
        <r>
          <rPr>
            <sz val="8"/>
            <color indexed="81"/>
            <rFont val="Tahoma"/>
            <family val="2"/>
          </rPr>
          <t xml:space="preserve">
</t>
        </r>
        <r>
          <rPr>
            <b/>
            <sz val="8"/>
            <color indexed="81"/>
            <rFont val="Tahoma"/>
            <family val="2"/>
          </rPr>
          <t>KATIA MARIA DINIZ CASSIANO
RODRIGO VITRAL VITORINO SANTOS</t>
        </r>
      </text>
    </comment>
    <comment ref="N112" authorId="0">
      <text>
        <r>
          <rPr>
            <sz val="10"/>
            <rFont val="Arial"/>
            <family val="2"/>
          </rPr>
          <t>KATIA MARIA DINIZ CASSIANO</t>
        </r>
      </text>
    </comment>
    <comment ref="O112" authorId="0">
      <text>
        <r>
          <rPr>
            <sz val="10"/>
            <rFont val="Arial"/>
            <family val="2"/>
          </rPr>
          <t>KATIA MARIA DINIZ CASSIANO</t>
        </r>
      </text>
    </comment>
    <comment ref="B113" authorId="1">
      <text>
        <r>
          <rPr>
            <b/>
            <sz val="8"/>
            <color indexed="81"/>
            <rFont val="Tahoma"/>
            <family val="2"/>
          </rPr>
          <t>diva:
LUCIANA MARIA VIANA LIRA
CASSIO FABIANO RODRIGUES DA PAIXAO
SANDRO DE SOUZA
LUCIANA LIMA SANTOS
MARIA APARECIDA SOARES
ANTENOR CLAUDINO DA COSTA JUNIOR
DANIELA MOREIRA ALMEIDA LOPES
MARIA NOEMI BRAGA DE ALBUQUERQUE
JOAO LUIZ NETO MUNIZ FARIAS
PAULO VITORIO CAVALCANTE FILHO
JANICE BEZERRA OMENA
TEREZA MARIA DE OLIVEIRA RAMOS DE MAGALH
ANDERSON PROTAZIO DINO DA SILVA
ADERSON DE MENDONCA VASCONCELOS</t>
        </r>
      </text>
    </comment>
    <comment ref="C113" authorId="1">
      <text>
        <r>
          <rPr>
            <b/>
            <sz val="8"/>
            <color indexed="81"/>
            <rFont val="Tahoma"/>
            <family val="2"/>
          </rPr>
          <t xml:space="preserve">diva:
ADERSON DE MENDONCA VASCONCELOS
ANDERSON PROTAZIO DINO DA SILVA
ANTENOR CLAUDINO DA COSTA JUNIOR
CASSIO FABIANO RODRIGUES DA PAIXAO
DANIELA MOREIRA ALMEIDA LOPES
JOAO LUIZ NETO MUNIZ FARIAS
LUCIANA LIMA SANTOS
LUCIANA MARIA VIANA LIRA
MARIA APARECIDA SOARES
MARIA NOEMI BRAGA DE ALBUQUERQUE
MARIO SOARES PALMEIRA NETO
PAULO VITORIO CAVALCANTE FILHO
SANDRO DE SOUZA
TEREZA MARIA DE OLIVEIRA RAMOS DE MAGALH
</t>
        </r>
      </text>
    </comment>
    <comment ref="H113" authorId="0">
      <text>
        <r>
          <rPr>
            <b/>
            <sz val="8"/>
            <color indexed="8"/>
            <rFont val="Tahoma"/>
            <family val="2"/>
          </rPr>
          <t xml:space="preserve">diva:
</t>
        </r>
        <r>
          <rPr>
            <sz val="8"/>
            <color indexed="8"/>
            <rFont val="Tahoma"/>
            <family val="2"/>
          </rPr>
          <t>MARIA TEREZA FERREIRA DE OLIVEIRA</t>
        </r>
      </text>
    </comment>
    <comment ref="I113" authorId="0">
      <text>
        <r>
          <rPr>
            <b/>
            <sz val="8"/>
            <color indexed="8"/>
            <rFont val="Tahoma"/>
            <family val="2"/>
          </rPr>
          <t>diva:
MARIA TEREZA FERREIRA DE OLIVEIRA</t>
        </r>
      </text>
    </comment>
    <comment ref="B114" authorId="0">
      <text>
        <r>
          <rPr>
            <b/>
            <sz val="8"/>
            <color indexed="8"/>
            <rFont val="Tahoma"/>
            <family val="2"/>
          </rPr>
          <t xml:space="preserve">diva:
</t>
        </r>
        <r>
          <rPr>
            <sz val="8"/>
            <color indexed="8"/>
            <rFont val="Tahoma"/>
            <family val="2"/>
          </rPr>
          <t>RENATO BARBOSA PEDROSA FERREIRA</t>
        </r>
      </text>
    </comment>
    <comment ref="C114" authorId="0">
      <text>
        <r>
          <rPr>
            <b/>
            <sz val="8"/>
            <color indexed="8"/>
            <rFont val="Tahoma"/>
            <family val="2"/>
          </rPr>
          <t xml:space="preserve">diva:
</t>
        </r>
        <r>
          <rPr>
            <sz val="8"/>
            <color indexed="8"/>
            <rFont val="Tahoma"/>
            <family val="2"/>
          </rPr>
          <t>RENATO BARBOSA PEDROSA FERREIRA</t>
        </r>
      </text>
    </comment>
    <comment ref="B115" authorId="0">
      <text>
        <r>
          <rPr>
            <sz val="10"/>
            <rFont val="Arial"/>
            <family val="2"/>
          </rPr>
          <t>NELMONT DE BULHOES BRAGA JUNIOR</t>
        </r>
      </text>
    </comment>
    <comment ref="C115" authorId="0">
      <text>
        <r>
          <rPr>
            <b/>
            <sz val="10"/>
            <color indexed="81"/>
            <rFont val="Arial"/>
            <family val="2"/>
          </rPr>
          <t>NELMONT DE BULHOES BRAGA JUNIOR</t>
        </r>
      </text>
    </comment>
    <comment ref="H116" authorId="0">
      <text>
        <r>
          <rPr>
            <b/>
            <sz val="8"/>
            <color indexed="8"/>
            <rFont val="Tahoma"/>
            <family val="2"/>
          </rPr>
          <t xml:space="preserve">diva:
</t>
        </r>
        <r>
          <rPr>
            <sz val="8"/>
            <color indexed="8"/>
            <rFont val="Tahoma"/>
            <family val="2"/>
          </rPr>
          <t>NENOI PINTO ARAUJO</t>
        </r>
      </text>
    </comment>
    <comment ref="I116" authorId="0">
      <text>
        <r>
          <rPr>
            <b/>
            <sz val="8"/>
            <color indexed="8"/>
            <rFont val="Tahoma"/>
            <family val="2"/>
          </rPr>
          <t xml:space="preserve">diva:
</t>
        </r>
        <r>
          <rPr>
            <sz val="8"/>
            <color indexed="8"/>
            <rFont val="Tahoma"/>
            <family val="2"/>
          </rPr>
          <t>NENOI PINTO ARAUJO</t>
        </r>
      </text>
    </comment>
  </commentList>
</comments>
</file>

<file path=xl/comments5.xml><?xml version="1.0" encoding="utf-8"?>
<comments xmlns="http://schemas.openxmlformats.org/spreadsheetml/2006/main">
  <authors>
    <author/>
    <author>diva</author>
  </authors>
  <commentList>
    <comment ref="M5" authorId="0">
      <text>
        <r>
          <rPr>
            <b/>
            <sz val="8"/>
            <color indexed="8"/>
            <rFont val="Tahoma"/>
            <family val="2"/>
          </rPr>
          <t xml:space="preserve">Irani:
</t>
        </r>
        <r>
          <rPr>
            <sz val="8"/>
            <color indexed="8"/>
            <rFont val="Tahoma"/>
            <family val="2"/>
          </rPr>
          <t>Lei 7.271 - (+ 5 analistas na capital)</t>
        </r>
      </text>
    </comment>
    <comment ref="N5" authorId="0">
      <text>
        <r>
          <rPr>
            <b/>
            <sz val="8"/>
            <color indexed="8"/>
            <rFont val="Tahoma"/>
            <family val="2"/>
          </rPr>
          <t xml:space="preserve">Irani:
</t>
        </r>
        <r>
          <rPr>
            <sz val="8"/>
            <color indexed="8"/>
            <rFont val="Tahoma"/>
            <family val="2"/>
          </rPr>
          <t>Lei 7.271 - (+ 5 analistas na capital)</t>
        </r>
      </text>
    </comment>
    <comment ref="G6" authorId="0">
      <text>
        <r>
          <rPr>
            <i/>
            <u/>
            <sz val="8"/>
            <color indexed="8"/>
            <rFont val="Tahoma"/>
            <family val="2"/>
          </rPr>
          <t>LICIA GOMES DE BARROS MELRO CALHEIROS</t>
        </r>
      </text>
    </comment>
    <comment ref="H6" authorId="0">
      <text>
        <r>
          <rPr>
            <b/>
            <sz val="8"/>
            <color indexed="8"/>
            <rFont val="Tahoma"/>
            <family val="2"/>
          </rPr>
          <t>MARIA JOSE ALVES
LEDA MARIA CAVALCANTE DE ALMEIDA LOPES
SUELI COSTA GUIMARAES
FELIPE IVO ALBUQUERQUE</t>
        </r>
        <r>
          <rPr>
            <i/>
            <u/>
            <sz val="8"/>
            <color indexed="8"/>
            <rFont val="Tahoma"/>
            <family val="2"/>
          </rPr>
          <t xml:space="preserve">
</t>
        </r>
      </text>
    </comment>
    <comment ref="J6" authorId="0">
      <text>
        <r>
          <rPr>
            <b/>
            <sz val="10"/>
            <color indexed="8"/>
            <rFont val="Tahoma"/>
            <family val="2"/>
          </rPr>
          <t>ANA JULIA TENORIO FONTES
JULIANA PEDROSA PEREIRA</t>
        </r>
        <r>
          <rPr>
            <i/>
            <u/>
            <sz val="10"/>
            <color indexed="8"/>
            <rFont val="Tahoma"/>
            <family val="2"/>
          </rPr>
          <t xml:space="preserve">
</t>
        </r>
        <r>
          <rPr>
            <b/>
            <sz val="10"/>
            <color indexed="8"/>
            <rFont val="Tahoma"/>
            <family val="2"/>
          </rPr>
          <t>GLENN HILLEY FALCAO BEZERRA
BARTIRA AVILA MONTENEGRO SANTOS</t>
        </r>
        <r>
          <rPr>
            <i/>
            <u/>
            <sz val="10"/>
            <color indexed="8"/>
            <rFont val="Tahoma"/>
            <family val="2"/>
          </rPr>
          <t xml:space="preserve">
</t>
        </r>
        <r>
          <rPr>
            <i/>
            <u/>
            <sz val="8"/>
            <color indexed="8"/>
            <rFont val="Tahoma"/>
            <family val="2"/>
          </rPr>
          <t xml:space="preserve">
CATARINE GONCALVES ACIOLI
</t>
        </r>
        <r>
          <rPr>
            <b/>
            <sz val="10"/>
            <color indexed="8"/>
            <rFont val="Tahoma"/>
            <family val="2"/>
          </rPr>
          <t>FLAVIO RANGEL APOSTOLO LIRA</t>
        </r>
        <r>
          <rPr>
            <i/>
            <u/>
            <sz val="8"/>
            <color indexed="8"/>
            <rFont val="Tahoma"/>
            <family val="2"/>
          </rPr>
          <t xml:space="preserve">
</t>
        </r>
      </text>
    </comment>
    <comment ref="K6" authorId="0">
      <text>
        <r>
          <rPr>
            <b/>
            <sz val="10"/>
            <color indexed="8"/>
            <rFont val="Tahoma"/>
            <family val="2"/>
          </rPr>
          <t>FLAVIO RANGEL APOSTOLO LIRA</t>
        </r>
        <r>
          <rPr>
            <i/>
            <u/>
            <sz val="8"/>
            <color indexed="8"/>
            <rFont val="Tahoma"/>
            <family val="2"/>
          </rPr>
          <t xml:space="preserve">
JULIANA PEDROSA PEREIRA
ANA JULIA TENORIO FONTES
GLENN HILLEY FALCAO BEZERRA
</t>
        </r>
      </text>
    </comment>
    <comment ref="H7" authorId="1">
      <text>
        <r>
          <rPr>
            <b/>
            <sz val="8"/>
            <color indexed="81"/>
            <rFont val="Tahoma"/>
            <family val="2"/>
          </rPr>
          <t>diva:</t>
        </r>
        <r>
          <rPr>
            <sz val="8"/>
            <color indexed="81"/>
            <rFont val="Tahoma"/>
            <family val="2"/>
          </rPr>
          <t xml:space="preserve">
</t>
        </r>
        <r>
          <rPr>
            <b/>
            <sz val="8"/>
            <color indexed="81"/>
            <rFont val="Tahoma"/>
            <family val="2"/>
          </rPr>
          <t>ANA PATRICIA ALVES REIS FRAZAO</t>
        </r>
      </text>
    </comment>
    <comment ref="G8" authorId="1">
      <text>
        <r>
          <rPr>
            <b/>
            <sz val="8"/>
            <color indexed="81"/>
            <rFont val="Tahoma"/>
            <family val="2"/>
          </rPr>
          <t>diva:</t>
        </r>
        <r>
          <rPr>
            <sz val="8"/>
            <color indexed="81"/>
            <rFont val="Tahoma"/>
            <family val="2"/>
          </rPr>
          <t xml:space="preserve">
</t>
        </r>
        <r>
          <rPr>
            <b/>
            <sz val="14"/>
            <color indexed="81"/>
            <rFont val="Tahoma"/>
            <family val="2"/>
          </rPr>
          <t>EDUARDO HENRIQUE MELLO PORTO</t>
        </r>
      </text>
    </comment>
    <comment ref="H8" authorId="1">
      <text>
        <r>
          <rPr>
            <b/>
            <sz val="8"/>
            <color indexed="81"/>
            <rFont val="Tahoma"/>
            <family val="2"/>
          </rPr>
          <t>diva:</t>
        </r>
        <r>
          <rPr>
            <sz val="8"/>
            <color indexed="81"/>
            <rFont val="Tahoma"/>
            <family val="2"/>
          </rPr>
          <t xml:space="preserve">
</t>
        </r>
        <r>
          <rPr>
            <b/>
            <sz val="10"/>
            <color indexed="81"/>
            <rFont val="Tahoma"/>
            <family val="2"/>
          </rPr>
          <t>EDUARDO HENRIQUE MELLO PORTO
MARIA DAS GRACAS DE SA</t>
        </r>
        <r>
          <rPr>
            <b/>
            <sz val="14"/>
            <color indexed="81"/>
            <rFont val="Tahoma"/>
            <family val="2"/>
          </rPr>
          <t xml:space="preserve">
</t>
        </r>
      </text>
    </comment>
    <comment ref="J10" authorId="1">
      <text>
        <r>
          <rPr>
            <b/>
            <sz val="8"/>
            <color indexed="81"/>
            <rFont val="Tahoma"/>
            <family val="2"/>
          </rPr>
          <t>diva:</t>
        </r>
        <r>
          <rPr>
            <sz val="8"/>
            <color indexed="81"/>
            <rFont val="Tahoma"/>
            <family val="2"/>
          </rPr>
          <t xml:space="preserve">
</t>
        </r>
      </text>
    </comment>
    <comment ref="K10" authorId="1">
      <text>
        <r>
          <rPr>
            <b/>
            <sz val="8"/>
            <color indexed="81"/>
            <rFont val="Tahoma"/>
            <family val="2"/>
          </rPr>
          <t>diva:</t>
        </r>
        <r>
          <rPr>
            <sz val="8"/>
            <color indexed="81"/>
            <rFont val="Tahoma"/>
            <family val="2"/>
          </rPr>
          <t xml:space="preserve">
</t>
        </r>
      </text>
    </comment>
    <comment ref="H14" authorId="1">
      <text>
        <r>
          <rPr>
            <b/>
            <sz val="8"/>
            <color indexed="81"/>
            <rFont val="Tahoma"/>
            <family val="2"/>
          </rPr>
          <t>diva:</t>
        </r>
        <r>
          <rPr>
            <sz val="8"/>
            <color indexed="81"/>
            <rFont val="Tahoma"/>
            <family val="2"/>
          </rPr>
          <t xml:space="preserve">
</t>
        </r>
        <r>
          <rPr>
            <b/>
            <sz val="8"/>
            <color indexed="81"/>
            <rFont val="Tahoma"/>
            <family val="2"/>
          </rPr>
          <t>MONICA MARIA CAMPOS PORTO CARREIRO</t>
        </r>
      </text>
    </comment>
    <comment ref="N21" authorId="0">
      <text>
        <r>
          <rPr>
            <b/>
            <sz val="8"/>
            <color indexed="8"/>
            <rFont val="Tahoma"/>
            <family val="2"/>
          </rPr>
          <t xml:space="preserve">Irani:
</t>
        </r>
        <r>
          <rPr>
            <sz val="8"/>
            <color indexed="8"/>
            <rFont val="Tahoma"/>
            <family val="2"/>
          </rPr>
          <t>Lei 7.271 ( + 2 oficiais na capital)</t>
        </r>
      </text>
    </comment>
    <comment ref="D22" authorId="1">
      <text>
        <r>
          <rPr>
            <b/>
            <sz val="8"/>
            <color indexed="81"/>
            <rFont val="Tahoma"/>
            <family val="2"/>
          </rPr>
          <t>diva:</t>
        </r>
        <r>
          <rPr>
            <sz val="8"/>
            <color indexed="81"/>
            <rFont val="Tahoma"/>
            <family val="2"/>
          </rPr>
          <t xml:space="preserve">
WALKER TAVARES RODRIGUES</t>
        </r>
      </text>
    </comment>
    <comment ref="E22" authorId="1">
      <text>
        <r>
          <rPr>
            <b/>
            <sz val="8"/>
            <color indexed="81"/>
            <rFont val="Tahoma"/>
            <family val="2"/>
          </rPr>
          <t>diva:</t>
        </r>
        <r>
          <rPr>
            <sz val="8"/>
            <color indexed="81"/>
            <rFont val="Tahoma"/>
            <family val="2"/>
          </rPr>
          <t xml:space="preserve">
WALKER TAVARES RODRIGUES</t>
        </r>
      </text>
    </comment>
    <comment ref="H22" authorId="1">
      <text>
        <r>
          <rPr>
            <b/>
            <sz val="8"/>
            <color indexed="81"/>
            <rFont val="Tahoma"/>
            <family val="2"/>
          </rPr>
          <t>diva:</t>
        </r>
        <r>
          <rPr>
            <sz val="8"/>
            <color indexed="81"/>
            <rFont val="Tahoma"/>
            <family val="2"/>
          </rPr>
          <t xml:space="preserve">
</t>
        </r>
        <r>
          <rPr>
            <b/>
            <sz val="8"/>
            <color indexed="81"/>
            <rFont val="Tahoma"/>
            <family val="2"/>
          </rPr>
          <t>KATIA TEIXEIRA TAVARES</t>
        </r>
      </text>
    </comment>
    <comment ref="J22" authorId="0">
      <text>
        <r>
          <rPr>
            <b/>
            <sz val="10"/>
            <color indexed="81"/>
            <rFont val="Arial"/>
            <family val="2"/>
          </rPr>
          <t>TELMA LUCIA GONCALVES CUNHA</t>
        </r>
        <r>
          <rPr>
            <b/>
            <sz val="10"/>
            <rFont val="Arial"/>
            <family val="2"/>
          </rPr>
          <t xml:space="preserve">
</t>
        </r>
      </text>
    </comment>
    <comment ref="K22" authorId="0">
      <text>
        <r>
          <rPr>
            <b/>
            <sz val="10"/>
            <color indexed="81"/>
            <rFont val="Arial"/>
            <family val="2"/>
          </rPr>
          <t>TELMA LUCIA GONCALVES CUNHA</t>
        </r>
        <r>
          <rPr>
            <b/>
            <sz val="10"/>
            <rFont val="Arial"/>
            <family val="2"/>
          </rPr>
          <t xml:space="preserve">
</t>
        </r>
      </text>
    </comment>
    <comment ref="A28" authorId="0">
      <text>
        <r>
          <rPr>
            <sz val="10"/>
            <rFont val="Arial"/>
            <family val="2"/>
          </rPr>
          <t>Antigo :  Assistente Judiciário ( Lei 7.210 deu nova denominação ao cargo)</t>
        </r>
      </text>
    </comment>
    <comment ref="H29" authorId="1">
      <text>
        <r>
          <rPr>
            <b/>
            <sz val="8"/>
            <color indexed="81"/>
            <rFont val="Tahoma"/>
            <family val="2"/>
          </rPr>
          <t>diva:</t>
        </r>
        <r>
          <rPr>
            <sz val="8"/>
            <color indexed="81"/>
            <rFont val="Tahoma"/>
            <family val="2"/>
          </rPr>
          <t xml:space="preserve">
</t>
        </r>
        <r>
          <rPr>
            <b/>
            <sz val="8"/>
            <color indexed="81"/>
            <rFont val="Tahoma"/>
            <family val="2"/>
          </rPr>
          <t>RODRIGO EVARISTO DE OLIVEIRA E SILVA</t>
        </r>
      </text>
    </comment>
    <comment ref="G32" authorId="0">
      <text>
        <r>
          <rPr>
            <b/>
            <sz val="14"/>
            <color indexed="8"/>
            <rFont val="Arial"/>
            <family val="2"/>
          </rPr>
          <t>WALKIRIA BEZERRA SURUAGY LIMA</t>
        </r>
        <r>
          <rPr>
            <i/>
            <u/>
            <sz val="12"/>
            <color indexed="8"/>
            <rFont val="Arial"/>
            <family val="2"/>
          </rPr>
          <t xml:space="preserve">
</t>
        </r>
        <r>
          <rPr>
            <i/>
            <u/>
            <sz val="12"/>
            <rFont val="Arial"/>
            <family val="2"/>
          </rPr>
          <t xml:space="preserve">
</t>
        </r>
        <r>
          <rPr>
            <b/>
            <sz val="14"/>
            <color indexed="8"/>
            <rFont val="Arial"/>
            <family val="2"/>
          </rPr>
          <t>CLAUDIA TOLEDO FARIA</t>
        </r>
        <r>
          <rPr>
            <b/>
            <sz val="12"/>
            <color indexed="8"/>
            <rFont val="Arial"/>
            <family val="2"/>
          </rPr>
          <t xml:space="preserve">
</t>
        </r>
      </text>
    </comment>
    <comment ref="H32" authorId="0">
      <text>
        <r>
          <rPr>
            <b/>
            <sz val="10"/>
            <color indexed="8"/>
            <rFont val="Arial"/>
            <family val="2"/>
          </rPr>
          <t>CLAUDIA TOLEDO FARIA
WALKIRIA BEZERRA SURUAGY LIMA
ISA NAYR BELTRAO DE A C TEIXEIRA
LUCIANA WANDERLEY CAVALCANTE BREDA</t>
        </r>
        <r>
          <rPr>
            <b/>
            <sz val="14"/>
            <color indexed="8"/>
            <rFont val="Arial"/>
            <family val="2"/>
          </rPr>
          <t xml:space="preserve">
</t>
        </r>
        <r>
          <rPr>
            <b/>
            <sz val="12"/>
            <color indexed="8"/>
            <rFont val="Arial"/>
            <family val="2"/>
          </rPr>
          <t xml:space="preserve">
</t>
        </r>
      </text>
    </comment>
    <comment ref="A36" authorId="0">
      <text>
        <r>
          <rPr>
            <sz val="10"/>
            <rFont val="Arial"/>
            <family val="2"/>
          </rPr>
          <t>Cargo em extinção – Lei 6.797 c/c Lei 7.210</t>
        </r>
      </text>
    </comment>
    <comment ref="N41" authorId="0">
      <text>
        <r>
          <rPr>
            <sz val="10"/>
            <rFont val="Arial"/>
            <family val="2"/>
          </rPr>
          <t>Cargo em extinção Lei 6.797</t>
        </r>
      </text>
    </comment>
  </commentList>
</comments>
</file>

<file path=xl/sharedStrings.xml><?xml version="1.0" encoding="utf-8"?>
<sst xmlns="http://schemas.openxmlformats.org/spreadsheetml/2006/main" count="496" uniqueCount="261">
  <si>
    <t>CARREIRA/CLASSE/ PADRÃO</t>
  </si>
  <si>
    <t xml:space="preserve"> PRONTA PARA ALTERAR</t>
  </si>
  <si>
    <t>Ocupados</t>
  </si>
  <si>
    <t>Vagos</t>
  </si>
  <si>
    <t xml:space="preserve">Total lei </t>
  </si>
  <si>
    <t>Estáveis</t>
  </si>
  <si>
    <t>Não-estáveis</t>
  </si>
  <si>
    <t>Variação %</t>
  </si>
  <si>
    <t>Variação%</t>
  </si>
  <si>
    <t>Variação</t>
  </si>
  <si>
    <t>1- ANALISTA</t>
  </si>
  <si>
    <t>Classe A</t>
  </si>
  <si>
    <t>Classe B</t>
  </si>
  <si>
    <t>Classe C</t>
  </si>
  <si>
    <t>Classe D</t>
  </si>
  <si>
    <t>Classe E</t>
  </si>
  <si>
    <t>total</t>
  </si>
  <si>
    <t>2- ESCRIVÃO</t>
  </si>
  <si>
    <t>3-OFICIAL DE JUSTIÇA</t>
  </si>
  <si>
    <t>4- ANALISTA  JUDICIÁRIO ESP.</t>
  </si>
  <si>
    <t>5- PROCURADOR</t>
  </si>
  <si>
    <t>7- AUXILIAR JUDICIÁRIO</t>
  </si>
  <si>
    <t>REMANESCENTES( EXTINTOS)</t>
  </si>
  <si>
    <t>OFICIAL DO REGISTRO CIVIL</t>
  </si>
  <si>
    <t>AVALIADOR</t>
  </si>
  <si>
    <t>OFICIAL DE TRANSPORTE</t>
  </si>
  <si>
    <t>AUXILIAR DE COPA</t>
  </si>
  <si>
    <t>ESTÁVEIS/  art. 19 ADCT- CF</t>
  </si>
  <si>
    <t>Observação 1: A  Lei  Estadual 6.797, em vigor até dezembro de 2010,definia as vagas de cada classe  em percentual dos servidores em atividade, ocupantes dos cargos efetivos</t>
  </si>
  <si>
    <t xml:space="preserve">     Observação 2- A Lei Estadual n.º 7.271 criou mais cinco cargos de Analista Judiciário e mais dois cargos de Oficial de Justiça - para o 4º JECC da Capital.</t>
  </si>
  <si>
    <t>cargo/Função</t>
  </si>
  <si>
    <t>Total/ Legislação</t>
  </si>
  <si>
    <t>Com Vínculo Efetivo</t>
  </si>
  <si>
    <t>Sem Vínculo Efetivo</t>
  </si>
  <si>
    <t>Remuneração integral/cargo/função</t>
  </si>
  <si>
    <t>Optante remuneração cargo efetivo</t>
  </si>
  <si>
    <t>CARGOS</t>
  </si>
  <si>
    <t>Agente de Proteção- DI-1</t>
  </si>
  <si>
    <t>Assessor de Apoio Operacional AI-1</t>
  </si>
  <si>
    <t>Assessor   AS-3</t>
  </si>
  <si>
    <t>Assessor Administrativo  DS-4</t>
  </si>
  <si>
    <t>Assessor Chefe do APMP -  ASPJ-1</t>
  </si>
  <si>
    <t>Assessor do APMP  AS-2</t>
  </si>
  <si>
    <t>Assessor do Cerimonial AS-1</t>
  </si>
  <si>
    <t>Assessor de Comunicação</t>
  </si>
  <si>
    <t>Assessor de Juiz de 3ª Entrância AJ-3</t>
  </si>
  <si>
    <t>Assessor de Juiz de 2ª Entrância AJ-2</t>
  </si>
  <si>
    <t>Assessor de Juiz de 1ª Entrância AJ-1</t>
  </si>
  <si>
    <t>Assessor do JAP      AJ-JAP</t>
  </si>
  <si>
    <t>Assessor Especial AS-1</t>
  </si>
  <si>
    <t>Assessor Judiciário  ASJ/GDTJ</t>
  </si>
  <si>
    <t>Assessor Técnico   As-1</t>
  </si>
  <si>
    <t>Auxiliar Técnico  DI-1</t>
  </si>
  <si>
    <t xml:space="preserve">Chefe de Gabinete da Corregedoria - CGCGJ-1 </t>
  </si>
  <si>
    <t>Chefe de Gabinete da Presidência- CGPTJ-1</t>
  </si>
  <si>
    <t>Chefe de Gabinete de Desembargador -CGDTJ-1</t>
  </si>
  <si>
    <t>Chefe de Serviço- DI-1</t>
  </si>
  <si>
    <t>Coordenador da Unidade Administrativa – DS-2</t>
  </si>
  <si>
    <t>Coordenador da Unidade Técnica – DS-2</t>
  </si>
  <si>
    <t>Coordenador dos Juizados Especiais – DS-2</t>
  </si>
  <si>
    <t>Coordenador Fiscal – DS-3</t>
  </si>
  <si>
    <t>Coordenador Pedagógico – AS-2</t>
  </si>
  <si>
    <t>Diretor Adjunto Especial I – DSE-1</t>
  </si>
  <si>
    <t>Diretor Adjunto Especial I – DSE-2</t>
  </si>
  <si>
    <r>
      <t xml:space="preserve">Diretor Adjunto de Comunicação DSPJ-2  </t>
    </r>
    <r>
      <rPr>
        <sz val="7"/>
        <rFont val="Arial"/>
        <family val="2"/>
      </rPr>
      <t>(antes- D. Adj de Divulg. Inst)</t>
    </r>
  </si>
  <si>
    <t>Diretor da Biblioteca  DS-1</t>
  </si>
  <si>
    <t>Diretor de Comunicação   DSPJ-1</t>
  </si>
  <si>
    <t>Diretor de Departamento Central – DSPJ-2</t>
  </si>
  <si>
    <r>
      <t>Diretor Departamental, DSPJ-3    (</t>
    </r>
    <r>
      <rPr>
        <sz val="8"/>
        <rFont val="Arial"/>
        <family val="2"/>
      </rPr>
      <t>antes, Diretor de Diretoria  DS-3</t>
    </r>
    <r>
      <rPr>
        <sz val="10"/>
        <rFont val="Arial"/>
        <family val="2"/>
      </rPr>
      <t>)</t>
    </r>
  </si>
  <si>
    <t>Diretor de Precatórios e RPVS – DSE-2</t>
  </si>
  <si>
    <t>Diretor Adjunto de Precatórios e RPVS – DSPJ-2</t>
  </si>
  <si>
    <t xml:space="preserve">Diretor do Fórum da Capital- DS-1 </t>
  </si>
  <si>
    <t xml:space="preserve">Diretor do Fórum de Arapiraca- DS-1 </t>
  </si>
  <si>
    <t xml:space="preserve">Diretor do Fórum de Penedo- DS-1 </t>
  </si>
  <si>
    <t>Diretor do DCAMOPS  DS-1</t>
  </si>
  <si>
    <t>Médico DS-1</t>
  </si>
  <si>
    <t>Assessor de Segurança AS-2</t>
  </si>
  <si>
    <t>Assessor de Segurança ASPJ-2</t>
  </si>
  <si>
    <t>Ouvidor Judiciário- DS-1</t>
  </si>
  <si>
    <t>Procurador Geral – PGTJ</t>
  </si>
  <si>
    <t>Protocolista Cartorário DS-4</t>
  </si>
  <si>
    <t>Redator AS-2</t>
  </si>
  <si>
    <t>Repórter Fotográfico AS-2</t>
  </si>
  <si>
    <t>Secretário- DS-2</t>
  </si>
  <si>
    <t>Secretário SEGDTJ</t>
  </si>
  <si>
    <t>Secretário da Justiça Itinerante DS-3</t>
  </si>
  <si>
    <t>Secretário Geral da Justiça Itinerante DS-2</t>
  </si>
  <si>
    <t>Secretário de Câmara DSS-1</t>
  </si>
  <si>
    <t>Secretário da Seção Especializada Cível DSS-1</t>
  </si>
  <si>
    <t>Secretário Especial da Presidência SEPTJ</t>
  </si>
  <si>
    <t>Secretário Executivo – DSS-1</t>
  </si>
  <si>
    <t>Diretor Geral -DGTJ-1</t>
  </si>
  <si>
    <r>
      <t xml:space="preserve">Secretário Geral da Corregedoria </t>
    </r>
    <r>
      <rPr>
        <sz val="12"/>
        <rFont val="Times New Roman"/>
        <family val="1"/>
      </rPr>
      <t>SGCGJ-1</t>
    </r>
  </si>
  <si>
    <t>Secretário Geral –  SGTJ</t>
  </si>
  <si>
    <t>Subchefe de Gabinete – DSPJ-3</t>
  </si>
  <si>
    <t>Supervisor Administrativo – DS-1</t>
  </si>
  <si>
    <t>Supervisor Médico DS-1</t>
  </si>
  <si>
    <t>Supervisor Judiciário</t>
  </si>
  <si>
    <t>Supervisor Odontológico  DS-1</t>
  </si>
  <si>
    <t>Subdiretor Geral  SDG-1</t>
  </si>
  <si>
    <t>Repórter AS-2</t>
  </si>
  <si>
    <t>Secretário Geral DSPJ-1</t>
  </si>
  <si>
    <t>Telefonista DI-3</t>
  </si>
  <si>
    <t>Diretor Adjunto de Controle Interno DSE-1</t>
  </si>
  <si>
    <t>Diretor Adjunto de Tecnologia da Informação DSE-1</t>
  </si>
  <si>
    <t>SOMATÓRIO</t>
  </si>
  <si>
    <t xml:space="preserve">Obs.: a Lei Estadual  n.º 7.270, criou 1 cargo de Assessor Judiciário e 2 cargos de Assessor de Juiz de 3ª entrância, para a Turma de Uniformização </t>
  </si>
  <si>
    <t>FUNÇÃO</t>
  </si>
  <si>
    <t>VAGOS</t>
  </si>
  <si>
    <t>TOTAL LEGAL</t>
  </si>
  <si>
    <t>Chefe de Departamento Central  FGDS-1</t>
  </si>
  <si>
    <t>Chefe de Divisão – FGDS-2</t>
  </si>
  <si>
    <t>Oficial de Justiça – FGDS-1</t>
  </si>
  <si>
    <t>Encarregado da Biblioteca- FGDS-1</t>
  </si>
  <si>
    <t>Chefe de Expediente e Serviços Diversos FGDS-1</t>
  </si>
  <si>
    <t>Chefe do Serviço de Estatística FGDS-1</t>
  </si>
  <si>
    <t>Chefe do Serviço de Pessoal FGDS-1</t>
  </si>
  <si>
    <t>Encarregado do Registro de Acórdão  FGDS-1</t>
  </si>
  <si>
    <t>Encarregado da Escrituração Contábil e dos Balancetes- FGDS-1</t>
  </si>
  <si>
    <t>Encarregado da Liquidação da Despesa FGDS-1</t>
  </si>
  <si>
    <t>Encarregado da Extração e Registro de Empenhos FGDS-1</t>
  </si>
  <si>
    <t>Encarregado do Serviço de Documentação e Arquivo  FGDS-1</t>
  </si>
  <si>
    <t>Encarregado do Planejamento e do Orçamento FGDS-1</t>
  </si>
  <si>
    <t>Encarregado do Serviço de Comunicações Judiciárias FGDS-1</t>
  </si>
  <si>
    <t>Encarregado da Expedição de Autos Judiciários  FGDS-1</t>
  </si>
  <si>
    <t>Coordenador do Centro de Processamentos de Dados FGDS-1</t>
  </si>
  <si>
    <t>Chefe da Seção de Almoxarifado FGDS-1</t>
  </si>
  <si>
    <t>Chefe dos Serviços de Mecanografia FGDS-1</t>
  </si>
  <si>
    <t>Chefe de Portaria FGDS-2</t>
  </si>
  <si>
    <t>Encarregado da Conferência de Autos Judiciários FGDS-2</t>
  </si>
  <si>
    <t>Chefe do Serviço de Transporte FGDI-1</t>
  </si>
  <si>
    <t>Chefe do Serviço de Conservação do Edifício   FGDI-2</t>
  </si>
  <si>
    <t>Encarregado do Serviço do Plenário – FGDI-1</t>
  </si>
  <si>
    <t>Encarregado do Serviço de Telex e Telefonia - FGDI-1</t>
  </si>
  <si>
    <t>Encarregado Geral da Copa – FGDI-1</t>
  </si>
  <si>
    <t>Motorista de Gabinete – FGDI-2</t>
  </si>
  <si>
    <t>Juiz Diretor do Fórum - FGDS-1</t>
  </si>
  <si>
    <t>Encarregado do Serviço de Informação do Fórum FGDI-1</t>
  </si>
  <si>
    <t>Encarregado do Registro de Sentenças dos Juízes da Capital FGDI-1</t>
  </si>
  <si>
    <t>Encarregado dos Processos Disciplinares FGDS-1</t>
  </si>
  <si>
    <t>Encarregado do Serviço de Cadastro FGDI-1</t>
  </si>
  <si>
    <t>Chefe do Setor de Pessoal FGDS-2</t>
  </si>
  <si>
    <t>Agente Chefe FGDS-2</t>
  </si>
  <si>
    <t>Chefe da Secretaria Central de Mandados FGCS-2</t>
  </si>
  <si>
    <t>Chefe da Secretaria Central de Petições FGCS-1</t>
  </si>
  <si>
    <t>Função Comissionada Estratégica FC-1</t>
  </si>
  <si>
    <t>Função Comissionada Estratégica FC-2</t>
  </si>
  <si>
    <t>Função Comissionada Estratégica FC-3</t>
  </si>
  <si>
    <t>Função Comissionada Estratégica FC4</t>
  </si>
  <si>
    <t>Contador Chefe do Departamento Financeiro FGF-1</t>
  </si>
  <si>
    <t>Chefe de Arrecadação FGF-1</t>
  </si>
  <si>
    <t>Chefe do Departamento de Engenharia FGF-1</t>
  </si>
  <si>
    <t>CARGOS E FUNÇÕES</t>
  </si>
  <si>
    <t>MESMO ENTE FEDERADO</t>
  </si>
  <si>
    <t>OUTROS ENTES FEDERADOS</t>
  </si>
  <si>
    <t>OCUPADOS POR SERVIDORES SEM VÍNCULO EFETIVO</t>
  </si>
  <si>
    <t xml:space="preserve">
VAGOS</t>
  </si>
  <si>
    <t>TOTAL GERAL- LEI</t>
  </si>
  <si>
    <t>QUADRO PRÓPRIO</t>
  </si>
  <si>
    <t>CARREIRAS DO JUDICIÁRIO DE OUTROS ÓRGÃOS</t>
  </si>
  <si>
    <t>ESTATUTÁRIOS DE OUTRAS CARREIRAS</t>
  </si>
  <si>
    <t>CLT</t>
  </si>
  <si>
    <t>ESTATUTÁRIOS</t>
  </si>
  <si>
    <t>%</t>
  </si>
  <si>
    <t>Assessor Chefe do APMP DS-1</t>
  </si>
  <si>
    <t>Assessor do APMP  AS-1</t>
  </si>
  <si>
    <t>Assessor do JAP  AJ-JAP</t>
  </si>
  <si>
    <t>Diretor Adjunto – DS-1</t>
  </si>
  <si>
    <t>Diretor de Comunicação Social   DS-1</t>
  </si>
  <si>
    <t>Diretor de Departamento Central – DS-2</t>
  </si>
  <si>
    <t>Secretário de Câmara DS-1</t>
  </si>
  <si>
    <t>Subchefe de Gabinete – DS-2</t>
  </si>
  <si>
    <t>Diretor Adjunto de Controle Interno DS-1</t>
  </si>
  <si>
    <t>Diretor Adjunto de Tecnologia da Informação DS-1</t>
  </si>
  <si>
    <t>TOTAL</t>
  </si>
  <si>
    <t>CLASSE/PADRÃO</t>
  </si>
  <si>
    <t>EXERCÍCIO NO  ÓRGÃO</t>
  </si>
  <si>
    <t>CEDIDOS</t>
  </si>
  <si>
    <t>OUTROS AFASTAMENTOS</t>
  </si>
  <si>
    <t>TOTAL ( DA LEI)- não alterar</t>
  </si>
  <si>
    <t>6- TÉCNICO JUDICIÁRIO</t>
  </si>
  <si>
    <t>REMANESCENTES( em extinção)</t>
  </si>
  <si>
    <t>SERVIDORES E/OU EMPREGADOS NÃO INTEGRANTES DO QUADRO PRÓPRIO EM EXERCÍCIO NO ÓRGÃO SEM  CARGO COMISSÃO OU FUNÇÃO DE CONFIANÇA</t>
  </si>
  <si>
    <t>NOME</t>
  </si>
  <si>
    <t>LOTAÇÃO</t>
  </si>
  <si>
    <t>ÓRGÃO origem</t>
  </si>
  <si>
    <t>REGIME JURÍDICO</t>
  </si>
  <si>
    <t>CARGO OU EMPREGO EFETIVO</t>
  </si>
  <si>
    <t>INSTRUMENTO CESSÃO</t>
  </si>
  <si>
    <t>INÍICIO</t>
  </si>
  <si>
    <t>COM/ FUN</t>
  </si>
  <si>
    <t>OBSERVAÇÃO</t>
  </si>
  <si>
    <t>ESTATUTÁRIO</t>
  </si>
  <si>
    <t>Assistente Social</t>
  </si>
  <si>
    <t>Não</t>
  </si>
  <si>
    <t>...</t>
  </si>
  <si>
    <t>CHEYLA GOMES TENORIO RODRIGUES DANTAS</t>
  </si>
  <si>
    <t>SECRETARIA GERAL DO TRIBUNAL</t>
  </si>
  <si>
    <t>Prefeitura Municipal de Pilar</t>
  </si>
  <si>
    <t>Agente Administrativo</t>
  </si>
  <si>
    <t>Conv nº 006/09,Tribunal e o Mun de Pilar, DOE em 26/03/09</t>
  </si>
  <si>
    <t>Técnico Judiciário</t>
  </si>
  <si>
    <t>…</t>
  </si>
  <si>
    <t>JULIANA DE SOUZA LIRA</t>
  </si>
  <si>
    <t>DEP CENTRAL DE ASSISTÊNCIA MÉDICA O</t>
  </si>
  <si>
    <t>Prefeitura Municipal de Delmiro Gouveia</t>
  </si>
  <si>
    <t>Odontóloga</t>
  </si>
  <si>
    <t>Portaria nº 249, de 06/07/2009, do Gabinete do Prefeito</t>
  </si>
  <si>
    <t>KATIANA REGO DE LIMA</t>
  </si>
  <si>
    <t>DIREÇÃO DO FORUM DA CAPITAL</t>
  </si>
  <si>
    <t>Secretaria Municipal de Assistência Social</t>
  </si>
  <si>
    <t>Psicóloga</t>
  </si>
  <si>
    <t>Através do Ofício Nº 948/2009 GS/SEMAS,03/09/2009</t>
  </si>
  <si>
    <t>MARCELITA LINS DE MEDEIROS</t>
  </si>
  <si>
    <t>4º Juizado Especial Cível e Criminal da Capital</t>
  </si>
  <si>
    <t>Secretaria Municipal de Saúde da Prefeitura de Junqueiro.</t>
  </si>
  <si>
    <t>Portaria nº 221, de 10/12/2008, da Prefeitura de Junqueiro,</t>
  </si>
  <si>
    <t>MARCIA CRISTINA GOMES CARVALHO</t>
  </si>
  <si>
    <t>Assistente Socia</t>
  </si>
  <si>
    <t>Ofício Nº 948/2009 GS/SEMAS, de 03/09/09</t>
  </si>
  <si>
    <t>MAURICEIA MOREIRA DOS SANTOS</t>
  </si>
  <si>
    <t>DIREÇÃO GERAL</t>
  </si>
  <si>
    <t>Município de Pilar-AL</t>
  </si>
  <si>
    <t>Convênio nº 006/2009  Tribunal e o Mun de Pilar, pub no DOE em 26/03/09</t>
  </si>
  <si>
    <t>SONIA MARIA ALBUQUERQUE SOARES</t>
  </si>
  <si>
    <t>SERVIDOR SEM LOTACAO</t>
  </si>
  <si>
    <t>Secretaria de Estado da Educação e do Esporte</t>
  </si>
  <si>
    <t>Secretária Escolar</t>
  </si>
  <si>
    <t>Decreto nº 14.939, de 02/08/2011</t>
  </si>
  <si>
    <t>ULISSES FERNANDO TENORIO COSTA</t>
  </si>
  <si>
    <t>4ª VARA SÃO MIGUEL DOS CAMPOS</t>
  </si>
  <si>
    <t>TJ Sergipe</t>
  </si>
  <si>
    <t>Ato nº 90/2012, do TJ/SE, publicado em 27/01/2012</t>
  </si>
  <si>
    <t>FELIPE MIGUEL SAMPAIO MOREIRA</t>
  </si>
  <si>
    <t>20ª VARA CÍVEL CAPITAL SUCESSÕES</t>
  </si>
  <si>
    <t>Tribunal de Justiça de Sergipe</t>
  </si>
  <si>
    <t xml:space="preserve">Diretor Adjunto de Comunicação DSPJ-2 </t>
  </si>
  <si>
    <t>6 TÉCNICO JUDICIÁRIO</t>
  </si>
  <si>
    <t>Diretor Departamental, DSPJ-3 (Diretor de Diretoria  DS-3)</t>
  </si>
  <si>
    <r>
      <t xml:space="preserve">Secretário Geral da Corregedoria </t>
    </r>
    <r>
      <rPr>
        <b/>
        <sz val="12"/>
        <rFont val="Times New Roman"/>
        <family val="1"/>
      </rPr>
      <t>SGCGJ-1</t>
    </r>
  </si>
  <si>
    <t>DANIELLE REGINA OURIVES MACEDO</t>
  </si>
  <si>
    <t xml:space="preserve">18ª VARA CÍVEL CAPITAL FAZENDA EST </t>
  </si>
  <si>
    <t>Tribunal de Justiça de Pernambuco</t>
  </si>
  <si>
    <t>Ofício nº 364/GAB/PMP, de 14/11/1012, e Termo de Cessão anexo,  foi renovada a cessão da referida servidora.</t>
  </si>
  <si>
    <t>Ato do dia 26/02/2013, publicado no D.E. de Pernambuco em 27/02/2013</t>
  </si>
  <si>
    <t>Convênio de M.C. nº 06/2007,  até 31/12/2014</t>
  </si>
  <si>
    <t>Através da Portaria nº 82/2013 – GP3, de 05/02/2013, foi renovada a cessão.</t>
  </si>
  <si>
    <t>Ato nº 1213/2012 do Diário nº 3646 de 24/10/2012</t>
  </si>
  <si>
    <t>ANEXO IV – QUANTITATIVO DE CARGOS  31 de maio de 2014</t>
  </si>
  <si>
    <t>a- Quantidade de cargos  efetivos – base MAIO (2013/2014)</t>
  </si>
  <si>
    <t>ANEXO IV- B- Cargos em comissão  MAIO (2013/2014)</t>
  </si>
  <si>
    <t>ANEXO IV-B-  Funções de confiança  MAIO (2013/2014)</t>
  </si>
  <si>
    <t>ANEXO IV- c– ORIGEM FUNCIONAL DOS OCUPANTES DOS CARGOS EM COMISSÃO E FUNÇÕES DE CONFIANÇA   MAIO (2013/2014)</t>
  </si>
  <si>
    <t>ANEXO IV (d)- SERVIDORES ATIVOS- MAIO (2013/2014)</t>
  </si>
  <si>
    <t>MAIO DE 2014</t>
  </si>
  <si>
    <t>Diretor Adjunto – DSPJ-131</t>
  </si>
  <si>
    <t>Ofi nº 1081/2013-GPTJ de 23/10/13, foi  solicitado a renov. c/ ônus p/ o órgão cession. pelo prazo de 01 ano.</t>
  </si>
  <si>
    <t>Convênio nº 06/2012, de 27/03/2012</t>
  </si>
  <si>
    <t>Of nº 363/2012/GSB/PMP, de 14/11/12, renovada a cessão, c/ ônus p/ o órgão cedente,pelo prazo de 01 ano.</t>
  </si>
  <si>
    <r>
      <t xml:space="preserve">Processo nº 01071-8.2014.001. </t>
    </r>
    <r>
      <rPr>
        <sz val="12"/>
        <color rgb="FF800000"/>
        <rFont val="Times New Roman"/>
        <family val="1"/>
      </rPr>
      <t>Aguardando Portaria de cessão do órgão de origem TJ-SE).</t>
    </r>
  </si>
  <si>
    <t>Ato 21/01/2014, pub. DE- Pe. de 22/01/2014, renovada a cessão,  c/ ônus p/ origem,  01/01/14 a 31/12/14.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</si>
</sst>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R$-416]\ #,##0.00;\-[$R$-416]\ #,##0.00"/>
    <numFmt numFmtId="165" formatCode="dd/mm/yy"/>
  </numFmts>
  <fonts count="92">
    <font>
      <sz val="10"/>
      <name val="Arial"/>
      <family val="2"/>
    </font>
    <font>
      <b/>
      <sz val="10"/>
      <color indexed="23"/>
      <name val="Arial"/>
      <family val="2"/>
    </font>
    <font>
      <sz val="10"/>
      <color indexed="23"/>
      <name val="Arial"/>
      <family val="2"/>
    </font>
    <font>
      <i/>
      <sz val="10"/>
      <color indexed="23"/>
      <name val="Arial"/>
      <family val="2"/>
    </font>
    <font>
      <b/>
      <sz val="11"/>
      <name val="Arial"/>
      <family val="2"/>
    </font>
    <font>
      <b/>
      <sz val="10"/>
      <name val="Arial"/>
      <family val="2"/>
    </font>
    <font>
      <b/>
      <sz val="10"/>
      <color indexed="8"/>
      <name val="Arial"/>
      <family val="2"/>
    </font>
    <font>
      <b/>
      <i/>
      <sz val="10"/>
      <color indexed="23"/>
      <name val="Arial"/>
      <family val="2"/>
    </font>
    <font>
      <sz val="7"/>
      <name val="Arial"/>
      <family val="2"/>
    </font>
    <font>
      <sz val="10"/>
      <color indexed="8"/>
      <name val="Arial"/>
      <family val="2"/>
    </font>
    <font>
      <b/>
      <sz val="8"/>
      <color indexed="8"/>
      <name val="Tahoma"/>
      <family val="2"/>
    </font>
    <font>
      <sz val="8"/>
      <color indexed="8"/>
      <name val="Tahoma"/>
      <family val="2"/>
    </font>
    <font>
      <sz val="10"/>
      <color indexed="12"/>
      <name val="Arial"/>
      <family val="2"/>
    </font>
    <font>
      <sz val="10"/>
      <color indexed="10"/>
      <name val="Arial"/>
      <family val="2"/>
    </font>
    <font>
      <b/>
      <sz val="10"/>
      <color indexed="59"/>
      <name val="Arial"/>
      <family val="2"/>
    </font>
    <font>
      <sz val="10.5"/>
      <name val="Arial"/>
      <family val="2"/>
    </font>
    <font>
      <b/>
      <sz val="10"/>
      <color indexed="54"/>
      <name val="Arial"/>
      <family val="2"/>
    </font>
    <font>
      <b/>
      <sz val="9"/>
      <color indexed="8"/>
      <name val="Arial"/>
      <family val="2"/>
    </font>
    <font>
      <b/>
      <sz val="10"/>
      <color indexed="10"/>
      <name val="Arial"/>
      <family val="2"/>
    </font>
    <font>
      <sz val="12"/>
      <name val="TimesNewRomanPSMT"/>
      <family val="1"/>
    </font>
    <font>
      <b/>
      <u val="double"/>
      <sz val="10"/>
      <name val="Arial"/>
      <family val="2"/>
    </font>
    <font>
      <sz val="9"/>
      <color indexed="8"/>
      <name val="Verdana;Verdana"/>
      <family val="2"/>
    </font>
    <font>
      <b/>
      <sz val="12"/>
      <color indexed="8"/>
      <name val="Arial"/>
      <family val="2"/>
    </font>
    <font>
      <sz val="7"/>
      <color indexed="8"/>
      <name val="Arial"/>
      <family val="2"/>
    </font>
    <font>
      <b/>
      <sz val="9"/>
      <color indexed="8"/>
      <name val="Verdana;Verdana"/>
      <family val="2"/>
    </font>
    <font>
      <sz val="9"/>
      <name val="Arial"/>
      <family val="2"/>
    </font>
    <font>
      <b/>
      <sz val="11"/>
      <color indexed="8"/>
      <name val="Verdana;Verdana"/>
      <family val="2"/>
    </font>
    <font>
      <sz val="11"/>
      <color indexed="8"/>
      <name val="Verdana;Verdana"/>
      <family val="2"/>
    </font>
    <font>
      <sz val="8"/>
      <name val="Arial"/>
      <family val="2"/>
    </font>
    <font>
      <sz val="12"/>
      <name val="Arial"/>
      <family val="2"/>
    </font>
    <font>
      <sz val="11.5"/>
      <color indexed="8"/>
      <name val="Times New Roman;Times New Roman"/>
      <family val="1"/>
    </font>
    <font>
      <sz val="9"/>
      <color indexed="8"/>
      <name val="Arial;Arial"/>
      <family val="2"/>
    </font>
    <font>
      <sz val="12"/>
      <name val="Times New Roman"/>
      <family val="1"/>
    </font>
    <font>
      <sz val="10"/>
      <color indexed="8"/>
      <name val="Arial;Arial"/>
      <family val="2"/>
    </font>
    <font>
      <sz val="10"/>
      <color indexed="10"/>
      <name val="Arial;Arial"/>
      <family val="2"/>
    </font>
    <font>
      <b/>
      <sz val="12"/>
      <name val="Arial"/>
      <family val="2"/>
    </font>
    <font>
      <b/>
      <i/>
      <sz val="9"/>
      <name val="Arial"/>
      <family val="2"/>
    </font>
    <font>
      <b/>
      <sz val="9"/>
      <color indexed="8"/>
      <name val="TimesNewRomanPS-BoldMT"/>
    </font>
    <font>
      <b/>
      <sz val="9"/>
      <color indexed="8"/>
      <name val="TimesNewRomanPSMT"/>
      <family val="1"/>
    </font>
    <font>
      <sz val="9"/>
      <color indexed="8"/>
      <name val="Arial"/>
      <family val="2"/>
    </font>
    <font>
      <sz val="9"/>
      <color indexed="8"/>
      <name val="TimesNewRomanPSMT"/>
      <family val="1"/>
    </font>
    <font>
      <b/>
      <i/>
      <sz val="9"/>
      <color indexed="8"/>
      <name val="Arial"/>
      <family val="2"/>
    </font>
    <font>
      <b/>
      <sz val="10"/>
      <color indexed="22"/>
      <name val="Arial"/>
      <family val="2"/>
    </font>
    <font>
      <b/>
      <sz val="12"/>
      <name val="TimesNewRomanPSMT"/>
      <family val="1"/>
    </font>
    <font>
      <b/>
      <sz val="9"/>
      <color indexed="10"/>
      <name val="TimesNewRomanPSMT"/>
      <family val="1"/>
    </font>
    <font>
      <b/>
      <sz val="9"/>
      <name val="TimesNewRomanPS-BoldMT"/>
    </font>
    <font>
      <sz val="9"/>
      <name val="TimesNewRomanPSMT"/>
      <family val="1"/>
    </font>
    <font>
      <b/>
      <sz val="9"/>
      <name val="TimesNewRomanPSMT"/>
      <family val="1"/>
    </font>
    <font>
      <sz val="8"/>
      <color indexed="8"/>
      <name val="Arial"/>
      <family val="2"/>
    </font>
    <font>
      <sz val="10"/>
      <color indexed="30"/>
      <name val="Arial"/>
      <family val="2"/>
    </font>
    <font>
      <b/>
      <sz val="10"/>
      <color indexed="16"/>
      <name val="Arial"/>
      <family val="2"/>
    </font>
    <font>
      <sz val="10.5"/>
      <color indexed="23"/>
      <name val="Arial"/>
      <family val="2"/>
      <charset val="1"/>
    </font>
    <font>
      <sz val="10.5"/>
      <name val="Arial"/>
      <family val="2"/>
      <charset val="1"/>
    </font>
    <font>
      <sz val="11"/>
      <name val="Arial"/>
      <family val="2"/>
      <charset val="1"/>
    </font>
    <font>
      <b/>
      <sz val="8"/>
      <color indexed="8"/>
      <name val="Arial"/>
      <family val="2"/>
    </font>
    <font>
      <b/>
      <sz val="10"/>
      <color theme="0" tint="-0.34998626667073579"/>
      <name val="Arial"/>
      <family val="2"/>
    </font>
    <font>
      <sz val="10"/>
      <color theme="0" tint="-0.34998626667073579"/>
      <name val="Arial"/>
      <family val="2"/>
    </font>
    <font>
      <sz val="8"/>
      <color indexed="81"/>
      <name val="Tahoma"/>
      <family val="2"/>
    </font>
    <font>
      <b/>
      <sz val="8"/>
      <color indexed="81"/>
      <name val="Tahoma"/>
      <family val="2"/>
    </font>
    <font>
      <b/>
      <sz val="10"/>
      <color theme="5"/>
      <name val="Arial"/>
      <family val="2"/>
    </font>
    <font>
      <sz val="10"/>
      <color rgb="FFFF0000"/>
      <name val="Arial"/>
      <family val="2"/>
    </font>
    <font>
      <b/>
      <sz val="10"/>
      <color rgb="FFFF0000"/>
      <name val="Arial"/>
      <family val="2"/>
    </font>
    <font>
      <b/>
      <sz val="10"/>
      <color theme="0" tint="-0.499984740745262"/>
      <name val="Arial"/>
      <family val="2"/>
    </font>
    <font>
      <i/>
      <u/>
      <sz val="8"/>
      <color indexed="8"/>
      <name val="Tahoma"/>
      <family val="2"/>
    </font>
    <font>
      <i/>
      <u/>
      <sz val="12"/>
      <color indexed="8"/>
      <name val="Arial"/>
      <family val="2"/>
    </font>
    <font>
      <i/>
      <u/>
      <sz val="12"/>
      <name val="Arial"/>
      <family val="2"/>
    </font>
    <font>
      <b/>
      <sz val="14"/>
      <color indexed="8"/>
      <name val="Arial"/>
      <family val="2"/>
    </font>
    <font>
      <b/>
      <sz val="14"/>
      <color indexed="81"/>
      <name val="Tahoma"/>
      <family val="2"/>
    </font>
    <font>
      <b/>
      <sz val="10"/>
      <color indexed="8"/>
      <name val="Tahoma"/>
      <family val="2"/>
    </font>
    <font>
      <i/>
      <u/>
      <sz val="10"/>
      <color indexed="8"/>
      <name val="Tahoma"/>
      <family val="2"/>
    </font>
    <font>
      <b/>
      <sz val="10"/>
      <color indexed="81"/>
      <name val="Arial"/>
      <family val="2"/>
    </font>
    <font>
      <b/>
      <sz val="10"/>
      <color theme="3" tint="0.39997558519241921"/>
      <name val="Arial"/>
      <family val="2"/>
    </font>
    <font>
      <b/>
      <sz val="12"/>
      <name val="Times New Roman"/>
      <family val="1"/>
    </font>
    <font>
      <b/>
      <sz val="10.5"/>
      <name val="Arial"/>
      <family val="2"/>
    </font>
    <font>
      <b/>
      <sz val="10.5"/>
      <color indexed="8"/>
      <name val="Arial"/>
      <family val="2"/>
    </font>
    <font>
      <b/>
      <sz val="8"/>
      <name val="Arial"/>
      <family val="2"/>
    </font>
    <font>
      <sz val="11"/>
      <name val="Times New Roman"/>
      <family val="1"/>
    </font>
    <font>
      <sz val="11"/>
      <color indexed="8"/>
      <name val="Times New Roman"/>
      <family val="1"/>
    </font>
    <font>
      <sz val="11"/>
      <color theme="5"/>
      <name val="Times New Roman"/>
      <family val="1"/>
    </font>
    <font>
      <b/>
      <sz val="11"/>
      <color theme="5"/>
      <name val="Times New Roman"/>
      <family val="1"/>
    </font>
    <font>
      <b/>
      <i/>
      <sz val="10"/>
      <color theme="0" tint="-0.34998626667073579"/>
      <name val="Arial"/>
      <family val="2"/>
    </font>
    <font>
      <b/>
      <i/>
      <sz val="10"/>
      <color theme="3" tint="0.39997558519241921"/>
      <name val="Arial"/>
      <family val="2"/>
    </font>
    <font>
      <sz val="10"/>
      <color theme="3" tint="0.39997558519241921"/>
      <name val="Arial"/>
      <family val="2"/>
    </font>
    <font>
      <b/>
      <i/>
      <sz val="10"/>
      <name val="Arial"/>
      <family val="2"/>
    </font>
    <font>
      <sz val="8"/>
      <color indexed="81"/>
      <name val="Tahoma"/>
      <charset val="1"/>
    </font>
    <font>
      <b/>
      <sz val="8"/>
      <color indexed="81"/>
      <name val="Tahoma"/>
      <charset val="1"/>
    </font>
    <font>
      <b/>
      <sz val="9"/>
      <color indexed="81"/>
      <name val="Arial"/>
      <family val="2"/>
    </font>
    <font>
      <b/>
      <sz val="9"/>
      <name val="Arial"/>
      <family val="2"/>
    </font>
    <font>
      <sz val="8"/>
      <color indexed="81"/>
      <name val="Arial"/>
      <family val="2"/>
    </font>
    <font>
      <b/>
      <sz val="10"/>
      <color indexed="81"/>
      <name val="Tahoma"/>
      <family val="2"/>
    </font>
    <font>
      <sz val="12"/>
      <color rgb="FF800000"/>
      <name val="Times New Roman"/>
      <family val="1"/>
    </font>
    <font>
      <b/>
      <sz val="10"/>
      <color theme="1" tint="0.499984740745262"/>
      <name val="Arial"/>
      <family val="2"/>
    </font>
  </fonts>
  <fills count="34">
    <fill>
      <patternFill patternType="none"/>
    </fill>
    <fill>
      <patternFill patternType="gray125"/>
    </fill>
    <fill>
      <patternFill patternType="solid">
        <fgColor indexed="22"/>
        <bgColor indexed="31"/>
      </patternFill>
    </fill>
    <fill>
      <patternFill patternType="solid">
        <fgColor indexed="42"/>
        <bgColor indexed="43"/>
      </patternFill>
    </fill>
    <fill>
      <patternFill patternType="solid">
        <fgColor indexed="10"/>
        <bgColor indexed="60"/>
      </patternFill>
    </fill>
    <fill>
      <patternFill patternType="solid">
        <fgColor indexed="9"/>
        <bgColor indexed="27"/>
      </patternFill>
    </fill>
    <fill>
      <patternFill patternType="solid">
        <fgColor indexed="27"/>
        <bgColor indexed="9"/>
      </patternFill>
    </fill>
    <fill>
      <patternFill patternType="solid">
        <fgColor indexed="13"/>
        <bgColor indexed="34"/>
      </patternFill>
    </fill>
    <fill>
      <patternFill patternType="solid">
        <fgColor indexed="26"/>
        <bgColor indexed="43"/>
      </patternFill>
    </fill>
    <fill>
      <patternFill patternType="solid">
        <fgColor indexed="43"/>
        <bgColor indexed="26"/>
      </patternFill>
    </fill>
    <fill>
      <patternFill patternType="solid">
        <fgColor indexed="34"/>
        <bgColor indexed="13"/>
      </patternFill>
    </fill>
    <fill>
      <patternFill patternType="solid">
        <fgColor indexed="44"/>
        <bgColor indexed="24"/>
      </patternFill>
    </fill>
    <fill>
      <patternFill patternType="solid">
        <fgColor indexed="31"/>
        <bgColor indexed="22"/>
      </patternFill>
    </fill>
    <fill>
      <patternFill patternType="solid">
        <fgColor indexed="24"/>
        <bgColor indexed="44"/>
      </patternFill>
    </fill>
    <fill>
      <patternFill patternType="solid">
        <fgColor indexed="47"/>
        <bgColor indexed="22"/>
      </patternFill>
    </fill>
    <fill>
      <patternFill patternType="solid">
        <fgColor indexed="51"/>
        <bgColor indexed="13"/>
      </patternFill>
    </fill>
    <fill>
      <patternFill patternType="solid">
        <fgColor indexed="46"/>
        <bgColor indexed="23"/>
      </patternFill>
    </fill>
    <fill>
      <patternFill patternType="solid">
        <fgColor indexed="40"/>
        <bgColor indexed="21"/>
      </patternFill>
    </fill>
    <fill>
      <patternFill patternType="solid">
        <fgColor indexed="15"/>
        <bgColor indexed="35"/>
      </patternFill>
    </fill>
    <fill>
      <patternFill patternType="solid">
        <fgColor theme="4" tint="0.79998168889431442"/>
        <bgColor indexed="9"/>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indexed="27"/>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bgColor indexed="27"/>
      </patternFill>
    </fill>
    <fill>
      <patternFill patternType="solid">
        <fgColor theme="4" tint="0.79998168889431442"/>
        <bgColor indexed="43"/>
      </patternFill>
    </fill>
    <fill>
      <patternFill patternType="solid">
        <fgColor theme="0"/>
        <bgColor indexed="60"/>
      </patternFill>
    </fill>
    <fill>
      <patternFill patternType="solid">
        <fgColor theme="0"/>
        <bgColor indexed="34"/>
      </patternFill>
    </fill>
  </fills>
  <borders count="9">
    <border>
      <left/>
      <right/>
      <top/>
      <bottom/>
      <diagonal/>
    </border>
    <border>
      <left style="hair">
        <color indexed="8"/>
      </left>
      <right style="hair">
        <color indexed="8"/>
      </right>
      <top style="hair">
        <color indexed="8"/>
      </top>
      <bottom style="hair">
        <color indexed="8"/>
      </bottom>
      <diagonal/>
    </border>
    <border>
      <left/>
      <right/>
      <top style="hair">
        <color indexed="8"/>
      </top>
      <bottom/>
      <diagonal/>
    </border>
    <border>
      <left style="hair">
        <color indexed="8"/>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3">
    <xf numFmtId="0" fontId="0" fillId="0" borderId="0" xfId="0"/>
    <xf numFmtId="0" fontId="0" fillId="0" borderId="0" xfId="0" applyAlignment="1">
      <alignment horizontal="left"/>
    </xf>
    <xf numFmtId="10" fontId="0" fillId="0" borderId="0" xfId="0" applyNumberFormat="1"/>
    <xf numFmtId="0" fontId="2" fillId="0" borderId="0" xfId="0" applyFont="1"/>
    <xf numFmtId="0" fontId="3" fillId="0" borderId="0" xfId="0" applyFont="1"/>
    <xf numFmtId="0" fontId="1" fillId="2" borderId="1" xfId="0" applyFont="1" applyFill="1" applyBorder="1"/>
    <xf numFmtId="0" fontId="5" fillId="2" borderId="1" xfId="0" applyFont="1" applyFill="1" applyBorder="1"/>
    <xf numFmtId="0" fontId="7" fillId="2" borderId="1" xfId="0" applyFont="1" applyFill="1" applyBorder="1"/>
    <xf numFmtId="0" fontId="1" fillId="4" borderId="1" xfId="0" applyFont="1" applyFill="1" applyBorder="1"/>
    <xf numFmtId="0" fontId="8" fillId="0" borderId="0" xfId="0" applyFont="1"/>
    <xf numFmtId="0" fontId="5" fillId="0" borderId="1" xfId="0" applyFont="1" applyFill="1" applyBorder="1" applyAlignment="1">
      <alignment horizontal="left"/>
    </xf>
    <xf numFmtId="0" fontId="1" fillId="0" borderId="1" xfId="0" applyFont="1" applyFill="1" applyBorder="1"/>
    <xf numFmtId="0" fontId="5" fillId="0" borderId="1" xfId="0" applyFont="1" applyFill="1" applyBorder="1"/>
    <xf numFmtId="0" fontId="7" fillId="0" borderId="1" xfId="0" applyFont="1" applyFill="1" applyBorder="1"/>
    <xf numFmtId="0" fontId="6" fillId="5" borderId="1" xfId="0" applyFont="1" applyFill="1" applyBorder="1" applyAlignment="1">
      <alignment horizontal="left"/>
    </xf>
    <xf numFmtId="0" fontId="1" fillId="5" borderId="1" xfId="0" applyFont="1" applyFill="1" applyBorder="1"/>
    <xf numFmtId="0" fontId="9" fillId="5" borderId="1" xfId="0" applyFont="1" applyFill="1" applyBorder="1"/>
    <xf numFmtId="0" fontId="3" fillId="5" borderId="1" xfId="0" applyFont="1" applyFill="1" applyBorder="1"/>
    <xf numFmtId="0" fontId="2" fillId="5" borderId="1" xfId="0" applyFont="1" applyFill="1" applyBorder="1"/>
    <xf numFmtId="0" fontId="9" fillId="0" borderId="0" xfId="0" applyFont="1"/>
    <xf numFmtId="0" fontId="0" fillId="5" borderId="1" xfId="0" applyFont="1" applyFill="1" applyBorder="1" applyAlignment="1">
      <alignment horizontal="left"/>
    </xf>
    <xf numFmtId="0" fontId="12" fillId="0" borderId="0" xfId="0" applyFont="1"/>
    <xf numFmtId="0" fontId="6" fillId="5" borderId="1" xfId="0" applyFont="1" applyFill="1" applyBorder="1" applyAlignment="1">
      <alignment horizontal="right"/>
    </xf>
    <xf numFmtId="0" fontId="7" fillId="5" borderId="1" xfId="0" applyFont="1" applyFill="1" applyBorder="1"/>
    <xf numFmtId="0" fontId="0" fillId="0" borderId="1" xfId="0" applyFill="1" applyBorder="1" applyAlignment="1">
      <alignment horizontal="left"/>
    </xf>
    <xf numFmtId="0" fontId="9" fillId="0" borderId="1" xfId="0" applyFont="1" applyFill="1" applyBorder="1"/>
    <xf numFmtId="0" fontId="3" fillId="0" borderId="1" xfId="0" applyFont="1" applyFill="1" applyBorder="1"/>
    <xf numFmtId="0" fontId="2" fillId="0" borderId="1" xfId="0" applyFont="1" applyFill="1" applyBorder="1"/>
    <xf numFmtId="0" fontId="9" fillId="0" borderId="0" xfId="0" applyFont="1" applyFill="1"/>
    <xf numFmtId="0" fontId="0" fillId="0" borderId="0" xfId="0" applyFill="1"/>
    <xf numFmtId="0" fontId="5" fillId="5" borderId="1" xfId="0" applyFont="1" applyFill="1" applyBorder="1" applyAlignment="1">
      <alignment horizontal="left"/>
    </xf>
    <xf numFmtId="0" fontId="5" fillId="5" borderId="1" xfId="0" applyFont="1" applyFill="1" applyBorder="1" applyAlignment="1">
      <alignment horizontal="right"/>
    </xf>
    <xf numFmtId="0" fontId="6" fillId="5" borderId="1" xfId="0" applyFont="1" applyFill="1" applyBorder="1"/>
    <xf numFmtId="0" fontId="6" fillId="0" borderId="0" xfId="0" applyFont="1"/>
    <xf numFmtId="0" fontId="5" fillId="0" borderId="0" xfId="0" applyFont="1"/>
    <xf numFmtId="0" fontId="5" fillId="5" borderId="1" xfId="0" applyFont="1" applyFill="1" applyBorder="1"/>
    <xf numFmtId="0" fontId="0" fillId="0" borderId="0" xfId="0" applyFill="1" applyAlignment="1">
      <alignment horizontal="left"/>
    </xf>
    <xf numFmtId="0" fontId="1" fillId="0" borderId="0" xfId="0" applyFont="1" applyFill="1"/>
    <xf numFmtId="0" fontId="3" fillId="0" borderId="0" xfId="0" applyFont="1" applyFill="1"/>
    <xf numFmtId="0" fontId="9" fillId="5" borderId="1" xfId="0" applyFont="1" applyFill="1" applyBorder="1" applyAlignment="1">
      <alignment horizontal="left"/>
    </xf>
    <xf numFmtId="0" fontId="14" fillId="5" borderId="1" xfId="0" applyFont="1" applyFill="1" applyBorder="1"/>
    <xf numFmtId="0" fontId="0" fillId="0" borderId="2" xfId="0" applyBorder="1" applyAlignment="1">
      <alignment horizontal="left"/>
    </xf>
    <xf numFmtId="0" fontId="1" fillId="0" borderId="2" xfId="0" applyFont="1" applyBorder="1"/>
    <xf numFmtId="0" fontId="9" fillId="0" borderId="2" xfId="0" applyFont="1" applyBorder="1"/>
    <xf numFmtId="0" fontId="3" fillId="0" borderId="2" xfId="0" applyFont="1" applyBorder="1"/>
    <xf numFmtId="0" fontId="2" fillId="0" borderId="2" xfId="0" applyFont="1" applyBorder="1"/>
    <xf numFmtId="0" fontId="0" fillId="0" borderId="2" xfId="0" applyBorder="1"/>
    <xf numFmtId="10" fontId="9" fillId="0" borderId="0" xfId="0" applyNumberFormat="1" applyFont="1"/>
    <xf numFmtId="0" fontId="0" fillId="8" borderId="0" xfId="0" applyFill="1"/>
    <xf numFmtId="0" fontId="9" fillId="6" borderId="1" xfId="0" applyFont="1" applyFill="1" applyBorder="1"/>
    <xf numFmtId="0" fontId="6" fillId="0" borderId="1" xfId="0" applyFont="1" applyFill="1" applyBorder="1"/>
    <xf numFmtId="0" fontId="5" fillId="0" borderId="1" xfId="0" applyFont="1" applyBorder="1" applyAlignment="1">
      <alignment horizontal="center"/>
    </xf>
    <xf numFmtId="10" fontId="9" fillId="0" borderId="1" xfId="0" applyNumberFormat="1" applyFont="1" applyFill="1" applyBorder="1"/>
    <xf numFmtId="0" fontId="0" fillId="0" borderId="1" xfId="0" applyFill="1" applyBorder="1"/>
    <xf numFmtId="10" fontId="18" fillId="0" borderId="1" xfId="0" applyNumberFormat="1" applyFont="1" applyFill="1" applyBorder="1"/>
    <xf numFmtId="0" fontId="20" fillId="0" borderId="0" xfId="0" applyFont="1"/>
    <xf numFmtId="0" fontId="5" fillId="0" borderId="1" xfId="0" applyFont="1" applyFill="1" applyBorder="1" applyAlignment="1">
      <alignment horizontal="right"/>
    </xf>
    <xf numFmtId="0" fontId="5" fillId="0" borderId="0" xfId="0" applyFont="1" applyFill="1"/>
    <xf numFmtId="0" fontId="0" fillId="0" borderId="0" xfId="0" applyFill="1" applyBorder="1"/>
    <xf numFmtId="0" fontId="5" fillId="0" borderId="0" xfId="0" applyFont="1" applyFill="1" applyBorder="1"/>
    <xf numFmtId="10" fontId="9" fillId="0" borderId="0" xfId="0" applyNumberFormat="1" applyFont="1" applyFill="1" applyBorder="1"/>
    <xf numFmtId="0" fontId="0" fillId="8" borderId="3" xfId="0" applyFill="1" applyBorder="1"/>
    <xf numFmtId="0" fontId="5" fillId="3" borderId="0" xfId="0" applyFont="1" applyFill="1"/>
    <xf numFmtId="10" fontId="6" fillId="6" borderId="1" xfId="0" applyNumberFormat="1" applyFont="1" applyFill="1" applyBorder="1" applyAlignment="1">
      <alignment horizontal="center" vertical="center"/>
    </xf>
    <xf numFmtId="10" fontId="6" fillId="6" borderId="1" xfId="0" applyNumberFormat="1" applyFont="1" applyFill="1" applyBorder="1" applyAlignment="1">
      <alignment horizontal="center"/>
    </xf>
    <xf numFmtId="0" fontId="5" fillId="6" borderId="1" xfId="0" applyFont="1" applyFill="1" applyBorder="1" applyAlignment="1">
      <alignment horizontal="center"/>
    </xf>
    <xf numFmtId="0" fontId="42" fillId="0" borderId="1" xfId="0" applyFont="1" applyFill="1" applyBorder="1"/>
    <xf numFmtId="10" fontId="14" fillId="0" borderId="1" xfId="0" applyNumberFormat="1" applyFont="1" applyFill="1" applyBorder="1"/>
    <xf numFmtId="0" fontId="18" fillId="0" borderId="0" xfId="0" applyFont="1"/>
    <xf numFmtId="10" fontId="6" fillId="0" borderId="1" xfId="0" applyNumberFormat="1" applyFont="1" applyBorder="1"/>
    <xf numFmtId="0" fontId="42" fillId="0" borderId="1" xfId="0" applyFont="1" applyBorder="1"/>
    <xf numFmtId="0" fontId="6" fillId="0" borderId="1" xfId="0" applyFont="1" applyBorder="1"/>
    <xf numFmtId="0" fontId="5" fillId="0" borderId="1" xfId="0" applyFont="1" applyBorder="1"/>
    <xf numFmtId="0" fontId="5" fillId="7" borderId="1" xfId="0" applyFont="1" applyFill="1" applyBorder="1"/>
    <xf numFmtId="0" fontId="0" fillId="0" borderId="1" xfId="0" applyFont="1" applyBorder="1"/>
    <xf numFmtId="10" fontId="13" fillId="0" borderId="1" xfId="0" applyNumberFormat="1" applyFont="1" applyFill="1" applyBorder="1"/>
    <xf numFmtId="0" fontId="49" fillId="0" borderId="0" xfId="0" applyFont="1"/>
    <xf numFmtId="0" fontId="50" fillId="0" borderId="1" xfId="0" applyFont="1" applyFill="1" applyBorder="1" applyAlignment="1">
      <alignment horizontal="right"/>
    </xf>
    <xf numFmtId="0" fontId="50" fillId="0" borderId="0" xfId="0" applyFont="1" applyFill="1"/>
    <xf numFmtId="0" fontId="0" fillId="0" borderId="1" xfId="0" applyBorder="1"/>
    <xf numFmtId="0" fontId="0" fillId="8" borderId="1" xfId="0" applyFill="1" applyBorder="1"/>
    <xf numFmtId="0" fontId="51" fillId="0" borderId="0" xfId="0" applyFont="1"/>
    <xf numFmtId="0" fontId="52" fillId="0" borderId="0" xfId="0" applyFont="1"/>
    <xf numFmtId="0" fontId="52" fillId="0" borderId="0" xfId="0" applyFont="1" applyFill="1"/>
    <xf numFmtId="0" fontId="52" fillId="17" borderId="0" xfId="0" applyFont="1" applyFill="1"/>
    <xf numFmtId="0" fontId="52" fillId="18" borderId="0" xfId="0" applyFont="1" applyFill="1"/>
    <xf numFmtId="0" fontId="52" fillId="16" borderId="0" xfId="0" applyFont="1" applyFill="1"/>
    <xf numFmtId="0" fontId="55" fillId="5" borderId="1" xfId="0" applyFont="1" applyFill="1" applyBorder="1"/>
    <xf numFmtId="0" fontId="55" fillId="0" borderId="1" xfId="0" applyFont="1" applyBorder="1"/>
    <xf numFmtId="0" fontId="56" fillId="0" borderId="0" xfId="0" applyFont="1"/>
    <xf numFmtId="0" fontId="59" fillId="5" borderId="1" xfId="0" applyFont="1" applyFill="1" applyBorder="1" applyAlignment="1">
      <alignment horizontal="left"/>
    </xf>
    <xf numFmtId="0" fontId="0" fillId="0" borderId="0" xfId="0" applyFont="1"/>
    <xf numFmtId="10" fontId="60" fillId="0" borderId="1" xfId="0" applyNumberFormat="1" applyFont="1" applyFill="1" applyBorder="1"/>
    <xf numFmtId="0" fontId="60" fillId="0" borderId="0" xfId="0" applyFont="1"/>
    <xf numFmtId="10" fontId="61" fillId="4" borderId="1" xfId="0" applyNumberFormat="1" applyFont="1" applyFill="1" applyBorder="1"/>
    <xf numFmtId="10" fontId="60" fillId="5" borderId="1" xfId="0" applyNumberFormat="1" applyFont="1" applyFill="1" applyBorder="1"/>
    <xf numFmtId="10" fontId="60" fillId="0" borderId="2" xfId="0" applyNumberFormat="1" applyFont="1" applyBorder="1"/>
    <xf numFmtId="10" fontId="60" fillId="0" borderId="0" xfId="0" applyNumberFormat="1" applyFont="1"/>
    <xf numFmtId="0" fontId="61" fillId="4" borderId="1" xfId="0" applyFont="1" applyFill="1" applyBorder="1"/>
    <xf numFmtId="0" fontId="60" fillId="5" borderId="1" xfId="0" applyFont="1" applyFill="1" applyBorder="1"/>
    <xf numFmtId="0" fontId="60" fillId="0" borderId="1" xfId="0" applyFont="1" applyFill="1" applyBorder="1"/>
    <xf numFmtId="0" fontId="60" fillId="0" borderId="0" xfId="0" applyFont="1" applyFill="1"/>
    <xf numFmtId="0" fontId="60" fillId="0" borderId="2" xfId="0" applyFont="1" applyBorder="1"/>
    <xf numFmtId="0" fontId="71" fillId="0" borderId="0" xfId="0" applyFont="1" applyFill="1"/>
    <xf numFmtId="0" fontId="55" fillId="5" borderId="1" xfId="0" applyFont="1" applyFill="1" applyBorder="1" applyAlignment="1">
      <alignment horizontal="center"/>
    </xf>
    <xf numFmtId="0" fontId="32" fillId="0" borderId="0" xfId="0" applyFont="1"/>
    <xf numFmtId="0" fontId="73" fillId="25" borderId="0" xfId="0" applyFont="1" applyFill="1" applyAlignment="1">
      <alignment horizontal="center"/>
    </xf>
    <xf numFmtId="0" fontId="54" fillId="0" borderId="5" xfId="0" applyFont="1" applyFill="1" applyBorder="1" applyAlignment="1">
      <alignment horizontal="center"/>
    </xf>
    <xf numFmtId="0" fontId="75" fillId="0" borderId="5" xfId="0" applyFont="1" applyFill="1" applyBorder="1" applyAlignment="1">
      <alignment horizontal="center"/>
    </xf>
    <xf numFmtId="0" fontId="54" fillId="0" borderId="0" xfId="0" applyFont="1" applyFill="1" applyAlignment="1">
      <alignment horizontal="center"/>
    </xf>
    <xf numFmtId="0" fontId="54" fillId="15" borderId="0" xfId="0" applyFont="1" applyFill="1" applyAlignment="1">
      <alignment horizontal="center"/>
    </xf>
    <xf numFmtId="14" fontId="77" fillId="0" borderId="4" xfId="0" applyNumberFormat="1" applyFont="1" applyFill="1" applyBorder="1" applyAlignment="1">
      <alignment horizontal="center" vertical="center"/>
    </xf>
    <xf numFmtId="14" fontId="76" fillId="0" borderId="4" xfId="0" applyNumberFormat="1" applyFont="1" applyFill="1" applyBorder="1" applyAlignment="1">
      <alignment horizontal="center" vertical="center"/>
    </xf>
    <xf numFmtId="0" fontId="76" fillId="0" borderId="4" xfId="0" applyFont="1" applyFill="1" applyBorder="1" applyAlignment="1">
      <alignment horizontal="left" vertical="center"/>
    </xf>
    <xf numFmtId="0" fontId="77" fillId="0" borderId="4" xfId="0" applyFont="1" applyFill="1" applyBorder="1" applyAlignment="1">
      <alignment horizontal="left" vertical="center"/>
    </xf>
    <xf numFmtId="0" fontId="77" fillId="17" borderId="4" xfId="0" applyFont="1" applyFill="1" applyBorder="1" applyAlignment="1">
      <alignment horizontal="left" vertical="center"/>
    </xf>
    <xf numFmtId="165" fontId="77" fillId="0" borderId="4" xfId="0" applyNumberFormat="1" applyFont="1" applyFill="1" applyBorder="1" applyAlignment="1">
      <alignment horizontal="left" vertical="center"/>
    </xf>
    <xf numFmtId="0" fontId="78" fillId="0" borderId="4" xfId="0" applyFont="1" applyFill="1" applyBorder="1" applyAlignment="1">
      <alignment horizontal="left" vertical="center"/>
    </xf>
    <xf numFmtId="0" fontId="79" fillId="20" borderId="4" xfId="0" applyFont="1" applyFill="1" applyBorder="1" applyAlignment="1">
      <alignment horizontal="left" vertical="center"/>
    </xf>
    <xf numFmtId="0" fontId="76" fillId="0" borderId="6" xfId="0" applyFont="1" applyFill="1" applyBorder="1" applyAlignment="1">
      <alignment horizontal="left" vertical="center"/>
    </xf>
    <xf numFmtId="0" fontId="76" fillId="18" borderId="4" xfId="0" applyFont="1" applyFill="1" applyBorder="1" applyAlignment="1">
      <alignment horizontal="left" vertical="center"/>
    </xf>
    <xf numFmtId="14" fontId="54" fillId="0" borderId="5" xfId="0" applyNumberFormat="1" applyFont="1" applyFill="1" applyBorder="1" applyAlignment="1">
      <alignment horizontal="center" vertical="center"/>
    </xf>
    <xf numFmtId="0" fontId="53" fillId="0" borderId="0" xfId="0" applyFont="1" applyFill="1" applyAlignment="1">
      <alignment horizontal="center" vertical="center"/>
    </xf>
    <xf numFmtId="14" fontId="53" fillId="0" borderId="0" xfId="0" applyNumberFormat="1" applyFont="1" applyAlignment="1">
      <alignment horizontal="center" vertical="center"/>
    </xf>
    <xf numFmtId="0" fontId="55" fillId="21" borderId="1" xfId="0" applyFont="1" applyFill="1" applyBorder="1" applyAlignment="1">
      <alignment horizontal="center"/>
    </xf>
    <xf numFmtId="0" fontId="80" fillId="5" borderId="1" xfId="0" applyFont="1" applyFill="1" applyBorder="1"/>
    <xf numFmtId="0" fontId="80" fillId="0" borderId="1" xfId="0" applyFont="1" applyFill="1" applyBorder="1"/>
    <xf numFmtId="0" fontId="55" fillId="19" borderId="1" xfId="0" applyFont="1" applyFill="1" applyBorder="1"/>
    <xf numFmtId="0" fontId="80" fillId="5" borderId="1" xfId="0" applyFont="1" applyFill="1" applyBorder="1" applyAlignment="1">
      <alignment horizontal="right"/>
    </xf>
    <xf numFmtId="0" fontId="80" fillId="0" borderId="0" xfId="0" applyFont="1" applyFill="1"/>
    <xf numFmtId="0" fontId="55" fillId="22" borderId="1" xfId="0" applyFont="1" applyFill="1" applyBorder="1" applyAlignment="1">
      <alignment horizontal="right"/>
    </xf>
    <xf numFmtId="0" fontId="80" fillId="0" borderId="2" xfId="0" applyFont="1" applyBorder="1"/>
    <xf numFmtId="0" fontId="80" fillId="0" borderId="0" xfId="0" applyFont="1"/>
    <xf numFmtId="0" fontId="81" fillId="5" borderId="1" xfId="0" applyFont="1" applyFill="1" applyBorder="1"/>
    <xf numFmtId="0" fontId="81" fillId="0" borderId="1" xfId="0" applyFont="1" applyFill="1" applyBorder="1"/>
    <xf numFmtId="0" fontId="81" fillId="0" borderId="0" xfId="0" applyFont="1" applyFill="1"/>
    <xf numFmtId="0" fontId="81" fillId="0" borderId="2" xfId="0" applyFont="1" applyBorder="1"/>
    <xf numFmtId="0" fontId="81" fillId="0" borderId="0" xfId="0" applyFont="1"/>
    <xf numFmtId="0" fontId="55" fillId="0" borderId="1" xfId="0" applyFont="1" applyFill="1" applyBorder="1"/>
    <xf numFmtId="0" fontId="55" fillId="0" borderId="0" xfId="0" applyFont="1" applyFill="1" applyBorder="1"/>
    <xf numFmtId="0" fontId="55" fillId="0" borderId="0" xfId="0" applyFont="1" applyFill="1"/>
    <xf numFmtId="0" fontId="71" fillId="0" borderId="1" xfId="0" applyFont="1" applyFill="1" applyBorder="1"/>
    <xf numFmtId="0" fontId="71" fillId="0" borderId="0" xfId="0" applyFont="1" applyFill="1" applyBorder="1"/>
    <xf numFmtId="0" fontId="56" fillId="0" borderId="1" xfId="0" applyFont="1" applyFill="1" applyBorder="1"/>
    <xf numFmtId="0" fontId="56" fillId="0" borderId="0" xfId="0" applyFont="1" applyFill="1" applyBorder="1"/>
    <xf numFmtId="0" fontId="56" fillId="0" borderId="3" xfId="0" applyFont="1" applyFill="1" applyBorder="1"/>
    <xf numFmtId="0" fontId="56" fillId="8" borderId="0" xfId="0" applyFont="1" applyFill="1"/>
    <xf numFmtId="0" fontId="56" fillId="5" borderId="0" xfId="0" applyFont="1" applyFill="1" applyBorder="1"/>
    <xf numFmtId="0" fontId="56" fillId="5" borderId="0" xfId="0" applyFont="1" applyFill="1"/>
    <xf numFmtId="0" fontId="55" fillId="7" borderId="1" xfId="0" applyFont="1" applyFill="1" applyBorder="1"/>
    <xf numFmtId="0" fontId="55" fillId="7" borderId="0" xfId="0" applyFont="1" applyFill="1" applyBorder="1"/>
    <xf numFmtId="0" fontId="55" fillId="5" borderId="0" xfId="0" applyFont="1" applyFill="1" applyBorder="1"/>
    <xf numFmtId="0" fontId="55" fillId="7" borderId="0" xfId="0" applyFont="1" applyFill="1"/>
    <xf numFmtId="0" fontId="55" fillId="5" borderId="0" xfId="0" applyFont="1" applyFill="1"/>
    <xf numFmtId="0" fontId="55" fillId="6" borderId="1" xfId="0" applyFont="1" applyFill="1" applyBorder="1"/>
    <xf numFmtId="0" fontId="55" fillId="0" borderId="1" xfId="0" applyFont="1" applyFill="1" applyBorder="1" applyAlignment="1">
      <alignment horizontal="right" vertical="top"/>
    </xf>
    <xf numFmtId="0" fontId="55" fillId="0" borderId="0" xfId="0" applyFont="1"/>
    <xf numFmtId="0" fontId="71" fillId="6" borderId="1" xfId="0" applyFont="1" applyFill="1" applyBorder="1"/>
    <xf numFmtId="0" fontId="71" fillId="0" borderId="0" xfId="0" applyFont="1"/>
    <xf numFmtId="0" fontId="55" fillId="9" borderId="1" xfId="0" applyFont="1" applyFill="1" applyBorder="1" applyAlignment="1">
      <alignment horizontal="center"/>
    </xf>
    <xf numFmtId="0" fontId="56" fillId="0" borderId="0" xfId="0" applyFont="1" applyFill="1"/>
    <xf numFmtId="0" fontId="55" fillId="23" borderId="1" xfId="0" applyFont="1" applyFill="1" applyBorder="1"/>
    <xf numFmtId="0" fontId="55" fillId="22" borderId="1" xfId="0" applyFont="1" applyFill="1" applyBorder="1"/>
    <xf numFmtId="0" fontId="55" fillId="22" borderId="0" xfId="0" applyFont="1" applyFill="1"/>
    <xf numFmtId="0" fontId="62" fillId="23" borderId="1" xfId="0" applyFont="1" applyFill="1" applyBorder="1"/>
    <xf numFmtId="0" fontId="62" fillId="22" borderId="1" xfId="0" applyFont="1" applyFill="1" applyBorder="1"/>
    <xf numFmtId="0" fontId="62" fillId="22" borderId="1" xfId="0" applyFont="1" applyFill="1" applyBorder="1" applyAlignment="1">
      <alignment horizontal="right"/>
    </xf>
    <xf numFmtId="0" fontId="62" fillId="22" borderId="0" xfId="0" applyFont="1" applyFill="1"/>
    <xf numFmtId="0" fontId="83" fillId="5" borderId="1" xfId="0" applyFont="1" applyFill="1" applyBorder="1"/>
    <xf numFmtId="0" fontId="83" fillId="5" borderId="1" xfId="0" applyFont="1" applyFill="1" applyBorder="1" applyAlignment="1">
      <alignment horizontal="right"/>
    </xf>
    <xf numFmtId="0" fontId="5" fillId="19" borderId="1" xfId="0" applyFont="1" applyFill="1" applyBorder="1"/>
    <xf numFmtId="0" fontId="5" fillId="22" borderId="1" xfId="0" applyFont="1" applyFill="1" applyBorder="1" applyAlignment="1">
      <alignment horizontal="right"/>
    </xf>
    <xf numFmtId="0" fontId="5" fillId="21" borderId="1" xfId="0" applyFont="1" applyFill="1" applyBorder="1" applyAlignment="1">
      <alignment horizontal="center"/>
    </xf>
    <xf numFmtId="0" fontId="5" fillId="26" borderId="1" xfId="0" applyFont="1" applyFill="1" applyBorder="1"/>
    <xf numFmtId="0" fontId="18" fillId="26" borderId="1" xfId="0" applyFont="1" applyFill="1" applyBorder="1"/>
    <xf numFmtId="0" fontId="6" fillId="26" borderId="1" xfId="0" applyFont="1" applyFill="1" applyBorder="1"/>
    <xf numFmtId="0" fontId="5" fillId="27" borderId="1" xfId="0" applyFont="1" applyFill="1" applyBorder="1" applyAlignment="1">
      <alignment horizontal="left"/>
    </xf>
    <xf numFmtId="0" fontId="5" fillId="28" borderId="1" xfId="0" applyFont="1" applyFill="1" applyBorder="1" applyAlignment="1">
      <alignment horizontal="left"/>
    </xf>
    <xf numFmtId="0" fontId="5" fillId="0" borderId="1" xfId="0" applyFont="1" applyFill="1" applyBorder="1" applyAlignment="1">
      <alignment horizontal="right" vertical="top"/>
    </xf>
    <xf numFmtId="0" fontId="5" fillId="29" borderId="1" xfId="0" applyFont="1" applyFill="1" applyBorder="1"/>
    <xf numFmtId="0" fontId="62" fillId="0" borderId="1" xfId="0" applyFont="1" applyFill="1" applyBorder="1"/>
    <xf numFmtId="0" fontId="62" fillId="0" borderId="0" xfId="0" applyFont="1" applyFill="1"/>
    <xf numFmtId="0" fontId="0" fillId="0" borderId="1" xfId="0" applyFont="1" applyFill="1" applyBorder="1"/>
    <xf numFmtId="0" fontId="5" fillId="27" borderId="1" xfId="0" applyFont="1" applyFill="1" applyBorder="1"/>
    <xf numFmtId="0" fontId="76" fillId="20" borderId="4" xfId="0" applyFont="1" applyFill="1" applyBorder="1" applyAlignment="1">
      <alignment horizontal="left" vertical="center"/>
    </xf>
    <xf numFmtId="0" fontId="77" fillId="0" borderId="7" xfId="0" applyFont="1" applyFill="1" applyBorder="1" applyAlignment="1">
      <alignment horizontal="left" vertical="center"/>
    </xf>
    <xf numFmtId="0" fontId="76" fillId="0" borderId="7" xfId="0" applyFont="1" applyFill="1" applyBorder="1" applyAlignment="1">
      <alignment horizontal="left" vertical="center"/>
    </xf>
    <xf numFmtId="0" fontId="76" fillId="20" borderId="8" xfId="0" applyFont="1" applyFill="1" applyBorder="1" applyAlignment="1">
      <alignment horizontal="left" vertical="center"/>
    </xf>
    <xf numFmtId="0" fontId="75" fillId="0" borderId="4" xfId="0" applyFont="1" applyFill="1" applyBorder="1" applyAlignment="1">
      <alignment horizontal="center"/>
    </xf>
    <xf numFmtId="0" fontId="32" fillId="0" borderId="4" xfId="0" applyFont="1" applyBorder="1" applyAlignment="1">
      <alignment horizontal="justify"/>
    </xf>
    <xf numFmtId="0" fontId="32" fillId="0" borderId="4" xfId="0" applyFont="1" applyBorder="1"/>
    <xf numFmtId="0" fontId="0" fillId="0" borderId="0" xfId="0" applyFont="1" applyFill="1"/>
    <xf numFmtId="0" fontId="5" fillId="23" borderId="1" xfId="0" applyFont="1" applyFill="1" applyBorder="1"/>
    <xf numFmtId="0" fontId="5" fillId="22" borderId="1" xfId="0" applyFont="1" applyFill="1" applyBorder="1"/>
    <xf numFmtId="0" fontId="5" fillId="22" borderId="0" xfId="0" applyFont="1" applyFill="1"/>
    <xf numFmtId="0" fontId="5" fillId="20" borderId="1" xfId="0" applyFont="1" applyFill="1" applyBorder="1"/>
    <xf numFmtId="0" fontId="71" fillId="20" borderId="1" xfId="0" applyFont="1" applyFill="1" applyBorder="1"/>
    <xf numFmtId="0" fontId="91" fillId="2" borderId="1" xfId="0" applyFont="1" applyFill="1" applyBorder="1"/>
    <xf numFmtId="0" fontId="5" fillId="20" borderId="0" xfId="0" applyFont="1" applyFill="1"/>
    <xf numFmtId="0" fontId="81" fillId="23" borderId="1" xfId="0" applyFont="1" applyFill="1" applyBorder="1"/>
    <xf numFmtId="0" fontId="83" fillId="23" borderId="1" xfId="0" applyFont="1" applyFill="1" applyBorder="1"/>
    <xf numFmtId="0" fontId="83" fillId="23" borderId="1" xfId="0" applyFont="1" applyFill="1" applyBorder="1" applyAlignment="1">
      <alignment horizontal="right"/>
    </xf>
    <xf numFmtId="0" fontId="82" fillId="22" borderId="0" xfId="0" applyFont="1" applyFill="1"/>
    <xf numFmtId="0" fontId="5" fillId="20" borderId="1" xfId="0" applyFont="1" applyFill="1" applyBorder="1" applyAlignment="1">
      <alignment horizontal="center"/>
    </xf>
    <xf numFmtId="0" fontId="55" fillId="20" borderId="1" xfId="0" applyFont="1" applyFill="1" applyBorder="1" applyAlignment="1">
      <alignment horizontal="center"/>
    </xf>
    <xf numFmtId="10" fontId="6" fillId="20" borderId="1" xfId="0" applyNumberFormat="1" applyFont="1" applyFill="1" applyBorder="1" applyAlignment="1">
      <alignment horizontal="center"/>
    </xf>
    <xf numFmtId="0" fontId="62" fillId="30" borderId="1" xfId="0" applyFont="1" applyFill="1" applyBorder="1" applyAlignment="1">
      <alignment horizontal="center"/>
    </xf>
    <xf numFmtId="0" fontId="5" fillId="30" borderId="1" xfId="0" applyFont="1" applyFill="1" applyBorder="1" applyAlignment="1">
      <alignment horizontal="center"/>
    </xf>
    <xf numFmtId="0" fontId="6" fillId="30" borderId="1" xfId="0" applyFont="1" applyFill="1" applyBorder="1" applyAlignment="1">
      <alignment horizontal="center"/>
    </xf>
    <xf numFmtId="0" fontId="55" fillId="30" borderId="1" xfId="0" applyFont="1" applyFill="1" applyBorder="1" applyAlignment="1">
      <alignment horizontal="center"/>
    </xf>
    <xf numFmtId="0" fontId="1" fillId="30" borderId="1" xfId="0" applyFont="1" applyFill="1" applyBorder="1" applyAlignment="1">
      <alignment horizontal="center"/>
    </xf>
    <xf numFmtId="0" fontId="0" fillId="20" borderId="0" xfId="0" applyFill="1"/>
    <xf numFmtId="10" fontId="6" fillId="30" borderId="1" xfId="0" applyNumberFormat="1" applyFont="1" applyFill="1" applyBorder="1"/>
    <xf numFmtId="10" fontId="61" fillId="20" borderId="1" xfId="0" applyNumberFormat="1" applyFont="1" applyFill="1" applyBorder="1"/>
    <xf numFmtId="10" fontId="61" fillId="30" borderId="1" xfId="0" applyNumberFormat="1" applyFont="1" applyFill="1" applyBorder="1"/>
    <xf numFmtId="10" fontId="61" fillId="20" borderId="0" xfId="0" applyNumberFormat="1" applyFont="1" applyFill="1"/>
    <xf numFmtId="10" fontId="6" fillId="20" borderId="0" xfId="0" applyNumberFormat="1" applyFont="1" applyFill="1"/>
    <xf numFmtId="10" fontId="18" fillId="20" borderId="1" xfId="0" applyNumberFormat="1" applyFont="1" applyFill="1" applyBorder="1"/>
    <xf numFmtId="10" fontId="18" fillId="30" borderId="1" xfId="0" applyNumberFormat="1" applyFont="1" applyFill="1" applyBorder="1"/>
    <xf numFmtId="10" fontId="61" fillId="20" borderId="1" xfId="0" applyNumberFormat="1" applyFont="1" applyFill="1" applyBorder="1" applyAlignment="1">
      <alignment horizontal="right"/>
    </xf>
    <xf numFmtId="0" fontId="6" fillId="20" borderId="0" xfId="0" applyFont="1" applyFill="1"/>
    <xf numFmtId="0" fontId="0" fillId="20" borderId="1" xfId="0" applyFill="1" applyBorder="1" applyAlignment="1">
      <alignment horizontal="left"/>
    </xf>
    <xf numFmtId="0" fontId="0" fillId="20" borderId="1" xfId="0" applyFill="1" applyBorder="1"/>
    <xf numFmtId="0" fontId="80" fillId="20" borderId="1" xfId="0" applyFont="1" applyFill="1" applyBorder="1"/>
    <xf numFmtId="0" fontId="81" fillId="20" borderId="1" xfId="0" applyFont="1" applyFill="1" applyBorder="1"/>
    <xf numFmtId="0" fontId="62" fillId="20" borderId="1" xfId="0" applyFont="1" applyFill="1" applyBorder="1"/>
    <xf numFmtId="0" fontId="55" fillId="20" borderId="1" xfId="0" applyFont="1" applyFill="1" applyBorder="1"/>
    <xf numFmtId="0" fontId="1" fillId="20" borderId="1" xfId="0" applyFont="1" applyFill="1" applyBorder="1"/>
    <xf numFmtId="0" fontId="5" fillId="20" borderId="1" xfId="0" applyFont="1" applyFill="1" applyBorder="1" applyAlignment="1">
      <alignment horizontal="left"/>
    </xf>
    <xf numFmtId="0" fontId="0" fillId="20" borderId="0" xfId="0" applyFill="1" applyAlignment="1">
      <alignment horizontal="left"/>
    </xf>
    <xf numFmtId="0" fontId="80" fillId="20" borderId="0" xfId="0" applyFont="1" applyFill="1"/>
    <xf numFmtId="0" fontId="81" fillId="20" borderId="0" xfId="0" applyFont="1" applyFill="1"/>
    <xf numFmtId="0" fontId="5" fillId="23" borderId="1" xfId="0" applyFont="1" applyFill="1" applyBorder="1" applyAlignment="1">
      <alignment horizontal="right"/>
    </xf>
    <xf numFmtId="0" fontId="0" fillId="22" borderId="0" xfId="0" applyFill="1"/>
    <xf numFmtId="0" fontId="5" fillId="23" borderId="1" xfId="0" applyFont="1" applyFill="1" applyBorder="1" applyAlignment="1">
      <alignment horizontal="left"/>
    </xf>
    <xf numFmtId="0" fontId="80" fillId="23" borderId="1" xfId="0" applyFont="1" applyFill="1" applyBorder="1"/>
    <xf numFmtId="0" fontId="0" fillId="22" borderId="1" xfId="0" applyFill="1" applyBorder="1"/>
    <xf numFmtId="0" fontId="0" fillId="23" borderId="1" xfId="0" applyFont="1" applyFill="1" applyBorder="1" applyAlignment="1">
      <alignment horizontal="left"/>
    </xf>
    <xf numFmtId="0" fontId="0" fillId="31" borderId="1" xfId="0" applyFill="1" applyBorder="1"/>
    <xf numFmtId="0" fontId="1" fillId="30" borderId="1" xfId="0" applyFont="1" applyFill="1" applyBorder="1"/>
    <xf numFmtId="10" fontId="61" fillId="33" borderId="1" xfId="0" applyNumberFormat="1" applyFont="1" applyFill="1" applyBorder="1"/>
    <xf numFmtId="0" fontId="1" fillId="20" borderId="1" xfId="0" applyFont="1" applyFill="1" applyBorder="1" applyAlignment="1">
      <alignment horizontal="right"/>
    </xf>
    <xf numFmtId="10" fontId="61" fillId="33" borderId="1" xfId="0" applyNumberFormat="1" applyFont="1" applyFill="1" applyBorder="1" applyAlignment="1">
      <alignment horizontal="right"/>
    </xf>
    <xf numFmtId="0" fontId="1" fillId="20" borderId="0" xfId="0" applyFont="1" applyFill="1"/>
    <xf numFmtId="0" fontId="15" fillId="0" borderId="0" xfId="0" applyFont="1" applyBorder="1" applyAlignment="1">
      <alignment horizontal="center" vertical="center"/>
    </xf>
    <xf numFmtId="0" fontId="0" fillId="0" borderId="0" xfId="0" applyFont="1" applyBorder="1" applyAlignment="1">
      <alignment horizontal="left"/>
    </xf>
    <xf numFmtId="0" fontId="4" fillId="2" borderId="1" xfId="0" applyFont="1" applyFill="1" applyBorder="1" applyAlignment="1">
      <alignment horizontal="center" vertical="center"/>
    </xf>
    <xf numFmtId="0" fontId="5" fillId="2" borderId="1" xfId="0" applyFont="1" applyFill="1" applyBorder="1" applyAlignment="1">
      <alignment horizontal="left"/>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0" fillId="8" borderId="1" xfId="0" applyFont="1" applyFill="1" applyBorder="1" applyAlignment="1">
      <alignment horizontal="center" vertical="center"/>
    </xf>
    <xf numFmtId="0" fontId="6" fillId="7" borderId="1" xfId="0" applyFont="1" applyFill="1" applyBorder="1" applyAlignment="1">
      <alignment horizontal="center" vertical="center"/>
    </xf>
    <xf numFmtId="0" fontId="9" fillId="7" borderId="1" xfId="0" applyFont="1" applyFill="1" applyBorder="1" applyAlignment="1">
      <alignment horizontal="center" vertical="center"/>
    </xf>
    <xf numFmtId="0" fontId="17" fillId="7" borderId="1" xfId="0" applyFont="1" applyFill="1" applyBorder="1" applyAlignment="1">
      <alignment horizontal="center" vertical="center"/>
    </xf>
    <xf numFmtId="10" fontId="9" fillId="6" borderId="1" xfId="0" applyNumberFormat="1" applyFont="1" applyFill="1" applyBorder="1" applyAlignment="1">
      <alignment horizontal="center" vertical="center"/>
    </xf>
    <xf numFmtId="0" fontId="5" fillId="0" borderId="0" xfId="0" applyFont="1" applyFill="1" applyBorder="1" applyAlignment="1">
      <alignment horizontal="left"/>
    </xf>
    <xf numFmtId="0" fontId="55" fillId="0" borderId="1" xfId="0" applyFont="1" applyFill="1" applyBorder="1" applyAlignment="1">
      <alignment horizontal="center"/>
    </xf>
    <xf numFmtId="0" fontId="5" fillId="0" borderId="1" xfId="0" applyFont="1" applyFill="1" applyBorder="1" applyAlignment="1">
      <alignment horizontal="center"/>
    </xf>
    <xf numFmtId="0" fontId="55" fillId="8" borderId="1" xfId="0" applyFont="1" applyFill="1" applyBorder="1" applyAlignment="1">
      <alignment horizontal="center"/>
    </xf>
    <xf numFmtId="0" fontId="55" fillId="5" borderId="1" xfId="0" applyFont="1" applyFill="1" applyBorder="1" applyAlignment="1">
      <alignment horizontal="center"/>
    </xf>
    <xf numFmtId="0" fontId="55" fillId="7" borderId="1" xfId="0" applyFont="1" applyFill="1" applyBorder="1" applyAlignment="1">
      <alignment horizontal="center"/>
    </xf>
    <xf numFmtId="0" fontId="9"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6" borderId="1" xfId="0" applyFont="1" applyFill="1" applyBorder="1"/>
    <xf numFmtId="0" fontId="6" fillId="13" borderId="1" xfId="0" applyFont="1" applyFill="1" applyBorder="1"/>
    <xf numFmtId="0" fontId="0" fillId="3" borderId="1" xfId="0" applyFont="1" applyFill="1" applyBorder="1"/>
    <xf numFmtId="0" fontId="5" fillId="7" borderId="1" xfId="0" applyFont="1" applyFill="1" applyBorder="1" applyAlignment="1">
      <alignment horizontal="center"/>
    </xf>
    <xf numFmtId="0" fontId="5" fillId="10" borderId="1" xfId="0" applyFont="1" applyFill="1" applyBorder="1"/>
    <xf numFmtId="0" fontId="9" fillId="0" borderId="1" xfId="0" applyFont="1" applyFill="1" applyBorder="1" applyAlignment="1">
      <alignment horizontal="center"/>
    </xf>
    <xf numFmtId="0" fontId="6" fillId="0" borderId="1" xfId="0" applyFont="1" applyFill="1" applyBorder="1" applyAlignment="1">
      <alignment horizontal="center"/>
    </xf>
    <xf numFmtId="164" fontId="6" fillId="11" borderId="1" xfId="0" applyNumberFormat="1" applyFont="1" applyFill="1" applyBorder="1" applyAlignment="1">
      <alignment horizontal="justify"/>
    </xf>
    <xf numFmtId="164" fontId="6" fillId="10" borderId="1" xfId="0" applyNumberFormat="1" applyFont="1" applyFill="1" applyBorder="1" applyAlignment="1">
      <alignment horizontal="center" wrapText="1"/>
    </xf>
    <xf numFmtId="0" fontId="18" fillId="12" borderId="1" xfId="0" applyFont="1" applyFill="1" applyBorder="1" applyAlignment="1">
      <alignment horizontal="center"/>
    </xf>
    <xf numFmtId="0" fontId="9" fillId="13" borderId="1" xfId="0" applyFont="1" applyFill="1" applyBorder="1" applyAlignment="1">
      <alignment horizontal="center"/>
    </xf>
    <xf numFmtId="0" fontId="6" fillId="5" borderId="1" xfId="0" applyFont="1" applyFill="1" applyBorder="1" applyAlignment="1">
      <alignment horizontal="justify"/>
    </xf>
    <xf numFmtId="0" fontId="6" fillId="11" borderId="1" xfId="0" applyFont="1" applyFill="1" applyBorder="1" applyAlignment="1">
      <alignment horizontal="justify"/>
    </xf>
    <xf numFmtId="0" fontId="5" fillId="8" borderId="0" xfId="0" applyFont="1" applyFill="1" applyBorder="1" applyAlignment="1">
      <alignment horizontal="center"/>
    </xf>
    <xf numFmtId="0" fontId="16" fillId="7" borderId="1" xfId="0" applyFont="1" applyFill="1" applyBorder="1" applyAlignment="1">
      <alignment horizontal="center"/>
    </xf>
    <xf numFmtId="0" fontId="16" fillId="12" borderId="1" xfId="0" applyFont="1" applyFill="1" applyBorder="1" applyAlignment="1">
      <alignment horizontal="center"/>
    </xf>
    <xf numFmtId="0" fontId="16" fillId="14" borderId="1" xfId="0" applyFont="1" applyFill="1" applyBorder="1" applyAlignment="1">
      <alignment horizontal="center"/>
    </xf>
    <xf numFmtId="0" fontId="16" fillId="5" borderId="1" xfId="0" applyFont="1" applyFill="1" applyBorder="1" applyAlignment="1">
      <alignment horizontal="center"/>
    </xf>
    <xf numFmtId="0" fontId="6" fillId="32" borderId="1" xfId="0" applyFont="1" applyFill="1" applyBorder="1"/>
    <xf numFmtId="0" fontId="74" fillId="24" borderId="1" xfId="0" applyFont="1" applyFill="1" applyBorder="1" applyAlignment="1">
      <alignment vertical="center"/>
    </xf>
    <xf numFmtId="0" fontId="74" fillId="25" borderId="1" xfId="0" applyFont="1" applyFill="1" applyBorder="1" applyAlignment="1">
      <alignment horizontal="left"/>
    </xf>
    <xf numFmtId="0" fontId="74" fillId="25" borderId="5" xfId="0" applyFont="1" applyFill="1" applyBorder="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7E0021"/>
      <rgbColor rgb="00008000"/>
      <rgbColor rgb="00000080"/>
      <rgbColor rgb="00808000"/>
      <rgbColor rgb="00800080"/>
      <rgbColor rgb="00008080"/>
      <rgbColor rgb="00CCCCCC"/>
      <rgbColor rgb="00808080"/>
      <rgbColor rgb="0083CAFF"/>
      <rgbColor rgb="00993366"/>
      <rgbColor rgb="00FFFFCC"/>
      <rgbColor rgb="00E6E6E6"/>
      <rgbColor rgb="00660066"/>
      <rgbColor rgb="00FF8080"/>
      <rgbColor rgb="000047FF"/>
      <rgbColor rgb="00CCCCFF"/>
      <rgbColor rgb="00000080"/>
      <rgbColor rgb="00FF00FF"/>
      <rgbColor rgb="00E6FF00"/>
      <rgbColor rgb="0000FFFF"/>
      <rgbColor rgb="00800080"/>
      <rgbColor rgb="00800000"/>
      <rgbColor rgb="00008080"/>
      <rgbColor rgb="000000FF"/>
      <rgbColor rgb="000099FF"/>
      <rgbColor rgb="00CCFFFF"/>
      <rgbColor rgb="00FFFF66"/>
      <rgbColor rgb="00FFFF99"/>
      <rgbColor rgb="0099CCFF"/>
      <rgbColor rgb="00FF99CC"/>
      <rgbColor rgb="009966CC"/>
      <rgbColor rgb="00FFCC99"/>
      <rgbColor rgb="003366FF"/>
      <rgbColor rgb="0033CCCC"/>
      <rgbColor rgb="0099CC00"/>
      <rgbColor rgb="00FFD320"/>
      <rgbColor rgb="00FF9900"/>
      <rgbColor rgb="00FF6600"/>
      <rgbColor rgb="00666666"/>
      <rgbColor rgb="00B3B3B3"/>
      <rgbColor rgb="00003366"/>
      <rgbColor rgb="00339966"/>
      <rgbColor rgb="00003300"/>
      <rgbColor rgb="004C4C4C"/>
      <rgbColor rgb="00993300"/>
      <rgbColor rgb="00993366"/>
      <rgbColor rgb="002323DC"/>
      <rgbColor rgb="00333333"/>
    </indexedColors>
    <mruColors>
      <color rgb="FFDADA4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1"/>
  <sheetViews>
    <sheetView topLeftCell="A31" workbookViewId="0">
      <selection activeCell="F18" sqref="F18"/>
    </sheetView>
  </sheetViews>
  <sheetFormatPr defaultColWidth="11.5703125" defaultRowHeight="12.75"/>
  <cols>
    <col min="1" max="1" width="29.5703125" style="1" customWidth="1"/>
    <col min="2" max="2" width="11.5703125" style="132"/>
    <col min="3" max="3" width="11.5703125" style="137"/>
    <col min="4" max="4" width="11.5703125" style="97"/>
    <col min="8" max="8" width="11.5703125" style="3"/>
    <col min="9" max="9" width="11.5703125" style="4"/>
    <col min="10" max="10" width="12.7109375" style="93" customWidth="1"/>
    <col min="11" max="12" width="11.5703125" style="3"/>
    <col min="13" max="13" width="11.5703125" style="93"/>
    <col min="14" max="14" width="27.5703125" customWidth="1"/>
  </cols>
  <sheetData>
    <row r="1" spans="1:14" ht="15">
      <c r="A1" s="246" t="s">
        <v>248</v>
      </c>
      <c r="B1" s="246"/>
      <c r="C1" s="246"/>
      <c r="D1" s="246"/>
      <c r="E1" s="246"/>
      <c r="F1" s="246"/>
      <c r="G1" s="246"/>
      <c r="H1" s="246"/>
      <c r="I1" s="246"/>
      <c r="J1" s="246"/>
      <c r="K1" s="246"/>
      <c r="L1" s="246"/>
      <c r="M1" s="246"/>
    </row>
    <row r="2" spans="1:14">
      <c r="A2" s="247" t="s">
        <v>0</v>
      </c>
      <c r="B2" s="248" t="s">
        <v>249</v>
      </c>
      <c r="C2" s="248"/>
      <c r="D2" s="248"/>
      <c r="E2" s="248"/>
      <c r="F2" s="248"/>
      <c r="G2" s="248"/>
      <c r="H2" s="248"/>
      <c r="I2" s="248"/>
      <c r="J2" s="248"/>
      <c r="K2" s="248"/>
      <c r="L2" s="248"/>
      <c r="M2" s="248"/>
      <c r="N2" t="s">
        <v>1</v>
      </c>
    </row>
    <row r="3" spans="1:14">
      <c r="A3" s="247"/>
      <c r="B3" s="249" t="s">
        <v>2</v>
      </c>
      <c r="C3" s="249"/>
      <c r="D3" s="249"/>
      <c r="E3" s="249"/>
      <c r="F3" s="249"/>
      <c r="G3" s="249"/>
      <c r="H3" s="250" t="s">
        <v>3</v>
      </c>
      <c r="I3" s="250"/>
      <c r="J3" s="250"/>
      <c r="K3" s="251" t="s">
        <v>4</v>
      </c>
      <c r="L3" s="251"/>
      <c r="M3" s="251"/>
    </row>
    <row r="4" spans="1:14">
      <c r="A4" s="247"/>
      <c r="B4" s="249" t="s">
        <v>5</v>
      </c>
      <c r="C4" s="249"/>
      <c r="D4" s="249"/>
      <c r="E4" s="252" t="s">
        <v>6</v>
      </c>
      <c r="F4" s="252"/>
      <c r="G4" s="252"/>
      <c r="H4" s="250"/>
      <c r="I4" s="250"/>
      <c r="J4" s="250"/>
      <c r="K4" s="251"/>
      <c r="L4" s="251"/>
      <c r="M4" s="251"/>
    </row>
    <row r="5" spans="1:14">
      <c r="A5" s="247"/>
      <c r="B5" s="124">
        <v>2013</v>
      </c>
      <c r="C5" s="172">
        <v>2014</v>
      </c>
      <c r="D5" s="94" t="s">
        <v>7</v>
      </c>
      <c r="E5" s="197">
        <v>2013</v>
      </c>
      <c r="F5" s="6">
        <v>2014</v>
      </c>
      <c r="G5" s="6" t="s">
        <v>8</v>
      </c>
      <c r="H5" s="5">
        <v>2013</v>
      </c>
      <c r="I5" s="7">
        <v>2014</v>
      </c>
      <c r="J5" s="98" t="s">
        <v>9</v>
      </c>
      <c r="K5" s="8">
        <v>2013</v>
      </c>
      <c r="L5" s="8">
        <v>2014</v>
      </c>
      <c r="M5" s="98" t="s">
        <v>9</v>
      </c>
      <c r="N5" s="9"/>
    </row>
    <row r="6" spans="1:14">
      <c r="A6" s="14" t="s">
        <v>10</v>
      </c>
      <c r="B6" s="125"/>
      <c r="C6" s="133"/>
      <c r="D6" s="95"/>
      <c r="E6" s="16"/>
      <c r="F6" s="16"/>
      <c r="G6" s="16"/>
      <c r="H6" s="15"/>
      <c r="I6" s="17"/>
      <c r="J6" s="99"/>
      <c r="K6" s="18"/>
      <c r="L6" s="18"/>
      <c r="M6" s="99"/>
      <c r="N6" s="19"/>
    </row>
    <row r="7" spans="1:14">
      <c r="A7" s="20" t="s">
        <v>11</v>
      </c>
      <c r="B7" s="125">
        <v>0</v>
      </c>
      <c r="C7" s="168">
        <v>0</v>
      </c>
      <c r="D7" s="95">
        <v>0</v>
      </c>
      <c r="E7" s="16"/>
      <c r="F7" s="16"/>
      <c r="G7" s="16"/>
      <c r="H7" s="15">
        <f t="shared" ref="H7:I11" si="0">K7-B7</f>
        <v>227</v>
      </c>
      <c r="I7" s="17">
        <f t="shared" si="0"/>
        <v>227</v>
      </c>
      <c r="J7" s="95">
        <f t="shared" ref="J7:J12" si="1">(I7/H7)-1</f>
        <v>0</v>
      </c>
      <c r="K7" s="15">
        <v>227</v>
      </c>
      <c r="L7" s="15">
        <v>227</v>
      </c>
      <c r="M7" s="95"/>
      <c r="N7" s="19"/>
    </row>
    <row r="8" spans="1:14">
      <c r="A8" s="20" t="s">
        <v>12</v>
      </c>
      <c r="B8" s="125">
        <v>338</v>
      </c>
      <c r="C8" s="168">
        <v>330</v>
      </c>
      <c r="D8" s="95">
        <f>(C8/B8)-1</f>
        <v>-2.3668639053254448E-2</v>
      </c>
      <c r="E8" s="16"/>
      <c r="F8" s="16"/>
      <c r="G8" s="16"/>
      <c r="H8" s="15">
        <f t="shared" si="0"/>
        <v>-160</v>
      </c>
      <c r="I8" s="17">
        <f t="shared" si="0"/>
        <v>-152</v>
      </c>
      <c r="J8" s="95">
        <f t="shared" si="1"/>
        <v>-5.0000000000000044E-2</v>
      </c>
      <c r="K8" s="15">
        <v>178</v>
      </c>
      <c r="L8" s="15">
        <v>178</v>
      </c>
      <c r="M8" s="95"/>
      <c r="N8" s="19"/>
    </row>
    <row r="9" spans="1:14">
      <c r="A9" s="20" t="s">
        <v>13</v>
      </c>
      <c r="B9" s="125">
        <v>19</v>
      </c>
      <c r="C9" s="168">
        <v>18</v>
      </c>
      <c r="D9" s="95">
        <f t="shared" ref="D9:D12" si="2">(C9/B9)-1</f>
        <v>-5.2631578947368474E-2</v>
      </c>
      <c r="E9" s="16"/>
      <c r="F9" s="16"/>
      <c r="G9" s="16"/>
      <c r="H9" s="15">
        <f t="shared" si="0"/>
        <v>114</v>
      </c>
      <c r="I9" s="17">
        <f t="shared" si="0"/>
        <v>115</v>
      </c>
      <c r="J9" s="95">
        <f t="shared" si="1"/>
        <v>8.7719298245614308E-3</v>
      </c>
      <c r="K9" s="15">
        <v>133</v>
      </c>
      <c r="L9" s="15">
        <v>133</v>
      </c>
      <c r="M9" s="95"/>
      <c r="N9" s="19"/>
    </row>
    <row r="10" spans="1:14">
      <c r="A10" s="20" t="s">
        <v>14</v>
      </c>
      <c r="B10" s="125">
        <v>44</v>
      </c>
      <c r="C10" s="168">
        <v>43</v>
      </c>
      <c r="D10" s="95">
        <f t="shared" si="2"/>
        <v>-2.2727272727272707E-2</v>
      </c>
      <c r="E10" s="16"/>
      <c r="F10" s="16"/>
      <c r="G10" s="16"/>
      <c r="H10" s="15">
        <f t="shared" si="0"/>
        <v>45</v>
      </c>
      <c r="I10" s="17">
        <f t="shared" si="0"/>
        <v>46</v>
      </c>
      <c r="J10" s="95">
        <f t="shared" si="1"/>
        <v>2.2222222222222143E-2</v>
      </c>
      <c r="K10" s="15">
        <v>89</v>
      </c>
      <c r="L10" s="15">
        <v>89</v>
      </c>
      <c r="M10" s="95"/>
      <c r="N10" s="19"/>
    </row>
    <row r="11" spans="1:14" s="21" customFormat="1">
      <c r="A11" s="20" t="s">
        <v>15</v>
      </c>
      <c r="B11" s="125">
        <v>0</v>
      </c>
      <c r="C11" s="168">
        <v>0</v>
      </c>
      <c r="D11" s="95">
        <v>0</v>
      </c>
      <c r="E11" s="16"/>
      <c r="F11" s="16"/>
      <c r="G11" s="16"/>
      <c r="H11" s="15">
        <f t="shared" si="0"/>
        <v>44</v>
      </c>
      <c r="I11" s="17">
        <f t="shared" si="0"/>
        <v>44</v>
      </c>
      <c r="J11" s="95">
        <f t="shared" si="1"/>
        <v>0</v>
      </c>
      <c r="K11" s="15">
        <v>44</v>
      </c>
      <c r="L11" s="15">
        <v>44</v>
      </c>
      <c r="M11" s="95"/>
      <c r="N11" s="19"/>
    </row>
    <row r="12" spans="1:14">
      <c r="A12" s="22" t="s">
        <v>16</v>
      </c>
      <c r="B12" s="125">
        <f>SUM(B7:B11)</f>
        <v>401</v>
      </c>
      <c r="C12" s="168">
        <f>SUM(C7:C11)</f>
        <v>391</v>
      </c>
      <c r="D12" s="95">
        <f t="shared" si="2"/>
        <v>-2.4937655860349128E-2</v>
      </c>
      <c r="E12" s="16"/>
      <c r="F12" s="16"/>
      <c r="G12" s="16"/>
      <c r="H12" s="15">
        <f>SUM(H7:H11)</f>
        <v>270</v>
      </c>
      <c r="I12" s="23">
        <f>SUM(I7:I11)</f>
        <v>280</v>
      </c>
      <c r="J12" s="95">
        <f t="shared" si="1"/>
        <v>3.7037037037036979E-2</v>
      </c>
      <c r="K12" s="15">
        <f>SUM(K7:K11)</f>
        <v>671</v>
      </c>
      <c r="L12" s="15">
        <f>SUM(L7:L11)</f>
        <v>671</v>
      </c>
      <c r="M12" s="95">
        <f>(L12/K12)-1</f>
        <v>0</v>
      </c>
      <c r="N12" s="19"/>
    </row>
    <row r="13" spans="1:14" s="29" customFormat="1">
      <c r="A13" s="24"/>
      <c r="B13" s="126"/>
      <c r="C13" s="134"/>
      <c r="D13" s="92"/>
      <c r="E13" s="25"/>
      <c r="F13" s="25"/>
      <c r="G13" s="25"/>
      <c r="H13" s="11"/>
      <c r="I13" s="26"/>
      <c r="J13" s="100"/>
      <c r="K13" s="11"/>
      <c r="L13" s="11"/>
      <c r="M13" s="100"/>
      <c r="N13" s="28"/>
    </row>
    <row r="14" spans="1:14">
      <c r="A14" s="30" t="s">
        <v>17</v>
      </c>
      <c r="B14" s="125"/>
      <c r="C14" s="133"/>
      <c r="D14" s="95"/>
      <c r="E14" s="16"/>
      <c r="F14" s="16"/>
      <c r="G14" s="16"/>
      <c r="H14" s="15"/>
      <c r="I14" s="17"/>
      <c r="J14" s="99"/>
      <c r="K14" s="15"/>
      <c r="L14" s="15"/>
      <c r="M14" s="99"/>
      <c r="N14" s="19"/>
    </row>
    <row r="15" spans="1:14">
      <c r="A15" s="20" t="s">
        <v>11</v>
      </c>
      <c r="B15" s="125">
        <v>0</v>
      </c>
      <c r="C15" s="168">
        <v>0</v>
      </c>
      <c r="D15" s="95">
        <v>0</v>
      </c>
      <c r="E15" s="16"/>
      <c r="F15" s="16"/>
      <c r="G15" s="16"/>
      <c r="H15" s="15">
        <f t="shared" ref="H15:I19" si="3">K15-B15</f>
        <v>53</v>
      </c>
      <c r="I15" s="17">
        <f t="shared" si="3"/>
        <v>53</v>
      </c>
      <c r="J15" s="95">
        <f t="shared" ref="J15:J20" si="4">(I15/H15)-1</f>
        <v>0</v>
      </c>
      <c r="K15" s="15">
        <v>53</v>
      </c>
      <c r="L15" s="15">
        <v>53</v>
      </c>
      <c r="M15" s="95"/>
      <c r="N15" s="19"/>
    </row>
    <row r="16" spans="1:14">
      <c r="A16" s="20" t="s">
        <v>12</v>
      </c>
      <c r="B16" s="127">
        <v>124</v>
      </c>
      <c r="C16" s="170">
        <v>123</v>
      </c>
      <c r="D16" s="95">
        <f>(C16/B16)-1</f>
        <v>-8.0645161290322509E-3</v>
      </c>
      <c r="E16" s="16"/>
      <c r="F16" s="16"/>
      <c r="G16" s="16"/>
      <c r="H16" s="15">
        <f t="shared" si="3"/>
        <v>-82</v>
      </c>
      <c r="I16" s="17">
        <f t="shared" si="3"/>
        <v>-81</v>
      </c>
      <c r="J16" s="95">
        <f t="shared" si="4"/>
        <v>-1.2195121951219523E-2</v>
      </c>
      <c r="K16" s="15">
        <v>42</v>
      </c>
      <c r="L16" s="15">
        <v>42</v>
      </c>
      <c r="M16" s="95"/>
      <c r="N16" s="19"/>
    </row>
    <row r="17" spans="1:14">
      <c r="A17" s="20" t="s">
        <v>13</v>
      </c>
      <c r="B17" s="87">
        <v>7</v>
      </c>
      <c r="C17" s="35">
        <v>7</v>
      </c>
      <c r="D17" s="95">
        <f t="shared" ref="D17:D67" si="5">(C17/B17)-1</f>
        <v>0</v>
      </c>
      <c r="E17" s="16"/>
      <c r="F17" s="16"/>
      <c r="G17" s="16"/>
      <c r="H17" s="15">
        <f t="shared" si="3"/>
        <v>25</v>
      </c>
      <c r="I17" s="17">
        <f t="shared" si="3"/>
        <v>25</v>
      </c>
      <c r="J17" s="95">
        <f t="shared" si="4"/>
        <v>0</v>
      </c>
      <c r="K17" s="15">
        <v>32</v>
      </c>
      <c r="L17" s="15">
        <v>32</v>
      </c>
      <c r="M17" s="95"/>
      <c r="N17" s="19"/>
    </row>
    <row r="18" spans="1:14">
      <c r="A18" s="20" t="s">
        <v>14</v>
      </c>
      <c r="B18" s="87">
        <v>15</v>
      </c>
      <c r="C18" s="35">
        <v>14</v>
      </c>
      <c r="D18" s="95">
        <f t="shared" si="5"/>
        <v>-6.6666666666666652E-2</v>
      </c>
      <c r="E18" s="16"/>
      <c r="F18" s="16"/>
      <c r="G18" s="16"/>
      <c r="H18" s="15">
        <f t="shared" si="3"/>
        <v>6</v>
      </c>
      <c r="I18" s="17">
        <f t="shared" si="3"/>
        <v>7</v>
      </c>
      <c r="J18" s="95">
        <f t="shared" si="4"/>
        <v>0.16666666666666674</v>
      </c>
      <c r="K18" s="15">
        <v>21</v>
      </c>
      <c r="L18" s="15">
        <v>21</v>
      </c>
      <c r="M18" s="95"/>
      <c r="N18" s="19"/>
    </row>
    <row r="19" spans="1:14">
      <c r="A19" s="20" t="s">
        <v>15</v>
      </c>
      <c r="B19" s="87">
        <v>0</v>
      </c>
      <c r="C19" s="35">
        <v>0</v>
      </c>
      <c r="D19" s="95">
        <v>0</v>
      </c>
      <c r="E19" s="16"/>
      <c r="F19" s="16"/>
      <c r="G19" s="16"/>
      <c r="H19" s="15">
        <f t="shared" si="3"/>
        <v>11</v>
      </c>
      <c r="I19" s="17">
        <f t="shared" si="3"/>
        <v>11</v>
      </c>
      <c r="J19" s="95">
        <f t="shared" si="4"/>
        <v>0</v>
      </c>
      <c r="K19" s="15">
        <v>11</v>
      </c>
      <c r="L19" s="15">
        <v>11</v>
      </c>
      <c r="M19" s="95"/>
      <c r="N19" s="19"/>
    </row>
    <row r="20" spans="1:14" s="34" customFormat="1">
      <c r="A20" s="31" t="s">
        <v>16</v>
      </c>
      <c r="B20" s="87">
        <f>SUM(B15:B19)</f>
        <v>146</v>
      </c>
      <c r="C20" s="35">
        <f>SUM(C15:C19)</f>
        <v>144</v>
      </c>
      <c r="D20" s="95">
        <f t="shared" si="5"/>
        <v>-1.3698630136986356E-2</v>
      </c>
      <c r="E20" s="32"/>
      <c r="F20" s="32"/>
      <c r="G20" s="32"/>
      <c r="H20" s="15">
        <f>SUM(H15:H19)</f>
        <v>13</v>
      </c>
      <c r="I20" s="23">
        <f>SUM(I15:I19)</f>
        <v>15</v>
      </c>
      <c r="J20" s="95">
        <f t="shared" si="4"/>
        <v>0.15384615384615374</v>
      </c>
      <c r="K20" s="15">
        <f>SUM(K15:K19)</f>
        <v>159</v>
      </c>
      <c r="L20" s="15">
        <f>SUM(L15:L19)</f>
        <v>159</v>
      </c>
      <c r="M20" s="95">
        <f>(L20/K20)-1</f>
        <v>0</v>
      </c>
      <c r="N20" s="33"/>
    </row>
    <row r="21" spans="1:14" s="29" customFormat="1">
      <c r="A21" s="10"/>
      <c r="B21" s="126"/>
      <c r="C21" s="134"/>
      <c r="D21" s="134"/>
      <c r="E21" s="25"/>
      <c r="F21" s="25"/>
      <c r="G21" s="25"/>
      <c r="H21" s="11"/>
      <c r="I21" s="26"/>
      <c r="J21" s="100"/>
      <c r="K21" s="11"/>
      <c r="L21" s="11"/>
      <c r="M21" s="100"/>
      <c r="N21" s="28"/>
    </row>
    <row r="22" spans="1:14">
      <c r="A22" s="30" t="s">
        <v>18</v>
      </c>
      <c r="B22" s="125"/>
      <c r="C22" s="133"/>
      <c r="D22" s="133"/>
      <c r="E22" s="16"/>
      <c r="F22" s="16"/>
      <c r="G22" s="16"/>
      <c r="H22" s="15"/>
      <c r="I22" s="17"/>
      <c r="J22" s="99"/>
      <c r="K22" s="15"/>
      <c r="L22" s="15"/>
      <c r="M22" s="99"/>
      <c r="N22" s="19"/>
    </row>
    <row r="23" spans="1:14">
      <c r="A23" s="20" t="s">
        <v>11</v>
      </c>
      <c r="B23" s="87">
        <v>0</v>
      </c>
      <c r="C23" s="35">
        <v>0</v>
      </c>
      <c r="D23" s="95">
        <v>0</v>
      </c>
      <c r="E23" s="16"/>
      <c r="F23" s="16"/>
      <c r="G23" s="16"/>
      <c r="H23" s="15">
        <f t="shared" ref="H23:I27" si="6">K23-B23</f>
        <v>108</v>
      </c>
      <c r="I23" s="17">
        <f t="shared" si="6"/>
        <v>108</v>
      </c>
      <c r="J23" s="95">
        <f t="shared" ref="J23:J28" si="7">(I23/H23)-1</f>
        <v>0</v>
      </c>
      <c r="K23" s="15">
        <v>108</v>
      </c>
      <c r="L23" s="15">
        <v>108</v>
      </c>
      <c r="M23" s="99"/>
      <c r="N23" s="19"/>
    </row>
    <row r="24" spans="1:14">
      <c r="A24" s="20" t="s">
        <v>12</v>
      </c>
      <c r="B24" s="87">
        <v>285</v>
      </c>
      <c r="C24" s="35">
        <v>284</v>
      </c>
      <c r="D24" s="95">
        <f t="shared" si="5"/>
        <v>-3.5087719298245723E-3</v>
      </c>
      <c r="E24" s="16"/>
      <c r="F24" s="16"/>
      <c r="G24" s="16"/>
      <c r="H24" s="15">
        <f t="shared" si="6"/>
        <v>-200</v>
      </c>
      <c r="I24" s="17">
        <f t="shared" si="6"/>
        <v>-199</v>
      </c>
      <c r="J24" s="95">
        <f t="shared" si="7"/>
        <v>-5.0000000000000044E-3</v>
      </c>
      <c r="K24" s="15">
        <v>85</v>
      </c>
      <c r="L24" s="15">
        <v>85</v>
      </c>
      <c r="M24" s="99"/>
      <c r="N24" s="19"/>
    </row>
    <row r="25" spans="1:14">
      <c r="A25" s="20" t="s">
        <v>13</v>
      </c>
      <c r="B25" s="87">
        <v>4</v>
      </c>
      <c r="C25" s="35">
        <v>4</v>
      </c>
      <c r="D25" s="95">
        <f t="shared" si="5"/>
        <v>0</v>
      </c>
      <c r="E25" s="16"/>
      <c r="F25" s="16"/>
      <c r="G25" s="16"/>
      <c r="H25" s="15">
        <f t="shared" si="6"/>
        <v>60</v>
      </c>
      <c r="I25" s="17">
        <f t="shared" si="6"/>
        <v>60</v>
      </c>
      <c r="J25" s="95">
        <f t="shared" si="7"/>
        <v>0</v>
      </c>
      <c r="K25" s="15">
        <v>64</v>
      </c>
      <c r="L25" s="15">
        <v>64</v>
      </c>
      <c r="M25" s="99"/>
      <c r="N25" s="19"/>
    </row>
    <row r="26" spans="1:14">
      <c r="A26" s="20" t="s">
        <v>14</v>
      </c>
      <c r="B26" s="87">
        <v>14</v>
      </c>
      <c r="C26" s="35">
        <v>14</v>
      </c>
      <c r="D26" s="95">
        <f t="shared" si="5"/>
        <v>0</v>
      </c>
      <c r="E26" s="16"/>
      <c r="F26" s="16"/>
      <c r="G26" s="16"/>
      <c r="H26" s="15">
        <f t="shared" si="6"/>
        <v>28</v>
      </c>
      <c r="I26" s="17">
        <f t="shared" si="6"/>
        <v>28</v>
      </c>
      <c r="J26" s="95">
        <f t="shared" si="7"/>
        <v>0</v>
      </c>
      <c r="K26" s="15">
        <v>42</v>
      </c>
      <c r="L26" s="15">
        <v>42</v>
      </c>
      <c r="M26" s="99"/>
      <c r="N26" s="19"/>
    </row>
    <row r="27" spans="1:14">
      <c r="A27" s="20" t="s">
        <v>15</v>
      </c>
      <c r="B27" s="87">
        <v>0</v>
      </c>
      <c r="C27" s="35">
        <v>0</v>
      </c>
      <c r="D27" s="95">
        <v>0</v>
      </c>
      <c r="E27" s="16"/>
      <c r="F27" s="16"/>
      <c r="G27" s="16"/>
      <c r="H27" s="15">
        <f t="shared" si="6"/>
        <v>21</v>
      </c>
      <c r="I27" s="17">
        <f t="shared" si="6"/>
        <v>21</v>
      </c>
      <c r="J27" s="95">
        <f t="shared" si="7"/>
        <v>0</v>
      </c>
      <c r="K27" s="15">
        <v>21</v>
      </c>
      <c r="L27" s="15">
        <v>21</v>
      </c>
      <c r="M27" s="99"/>
      <c r="N27" s="19"/>
    </row>
    <row r="28" spans="1:14" s="34" customFormat="1">
      <c r="A28" s="31" t="s">
        <v>16</v>
      </c>
      <c r="B28" s="87">
        <f>SUM(B23:B27)</f>
        <v>303</v>
      </c>
      <c r="C28" s="35">
        <f>SUM(C23:C27)</f>
        <v>302</v>
      </c>
      <c r="D28" s="95">
        <f t="shared" si="5"/>
        <v>-3.3003300330033403E-3</v>
      </c>
      <c r="E28" s="32"/>
      <c r="F28" s="32"/>
      <c r="G28" s="32"/>
      <c r="H28" s="15">
        <f>SUM(H23:H27)</f>
        <v>17</v>
      </c>
      <c r="I28" s="23">
        <f>SUM(I23:I27)</f>
        <v>18</v>
      </c>
      <c r="J28" s="95">
        <f t="shared" si="7"/>
        <v>5.8823529411764719E-2</v>
      </c>
      <c r="K28" s="15">
        <f>SUM(K23:K27)</f>
        <v>320</v>
      </c>
      <c r="L28" s="15">
        <f>SUM(L23:L27)</f>
        <v>320</v>
      </c>
      <c r="M28" s="95">
        <f>(L28/K28)-1</f>
        <v>0</v>
      </c>
      <c r="N28" s="33"/>
    </row>
    <row r="29" spans="1:14" s="29" customFormat="1">
      <c r="A29" s="10"/>
      <c r="B29" s="126"/>
      <c r="C29" s="134"/>
      <c r="D29" s="134"/>
      <c r="E29" s="25"/>
      <c r="F29" s="25"/>
      <c r="G29" s="25"/>
      <c r="H29" s="11"/>
      <c r="I29" s="26"/>
      <c r="J29" s="100"/>
      <c r="K29" s="11"/>
      <c r="L29" s="11"/>
      <c r="M29" s="100"/>
      <c r="N29" s="28"/>
    </row>
    <row r="30" spans="1:14">
      <c r="A30" s="30" t="s">
        <v>19</v>
      </c>
      <c r="B30" s="125"/>
      <c r="C30" s="133"/>
      <c r="D30" s="133"/>
      <c r="E30" s="16"/>
      <c r="F30" s="16"/>
      <c r="G30" s="16"/>
      <c r="H30" s="15"/>
      <c r="I30" s="17"/>
      <c r="J30" s="99"/>
      <c r="K30" s="15"/>
      <c r="L30" s="15"/>
      <c r="M30" s="99"/>
      <c r="N30" s="19"/>
    </row>
    <row r="31" spans="1:14">
      <c r="A31" s="20" t="s">
        <v>11</v>
      </c>
      <c r="B31" s="125">
        <v>0</v>
      </c>
      <c r="C31" s="168">
        <v>25</v>
      </c>
      <c r="D31" s="95">
        <v>0</v>
      </c>
      <c r="E31" s="16"/>
      <c r="F31" s="35"/>
      <c r="G31" s="16"/>
      <c r="H31" s="15">
        <f t="shared" ref="H31:I35" si="8">K31-B31</f>
        <v>96</v>
      </c>
      <c r="I31" s="17">
        <f t="shared" si="8"/>
        <v>71</v>
      </c>
      <c r="J31" s="95">
        <f t="shared" ref="J31:J36" si="9">(I31/H31)-1</f>
        <v>-0.26041666666666663</v>
      </c>
      <c r="K31" s="15">
        <v>96</v>
      </c>
      <c r="L31" s="15">
        <v>96</v>
      </c>
      <c r="M31" s="99"/>
      <c r="N31" s="19"/>
    </row>
    <row r="32" spans="1:14">
      <c r="A32" s="20" t="s">
        <v>12</v>
      </c>
      <c r="B32" s="128">
        <v>18</v>
      </c>
      <c r="C32" s="169">
        <v>18</v>
      </c>
      <c r="D32" s="95">
        <f t="shared" si="5"/>
        <v>0</v>
      </c>
      <c r="E32" s="16"/>
      <c r="F32" s="16"/>
      <c r="G32" s="16"/>
      <c r="H32" s="15">
        <f t="shared" si="8"/>
        <v>59</v>
      </c>
      <c r="I32" s="17">
        <f t="shared" si="8"/>
        <v>59</v>
      </c>
      <c r="J32" s="95">
        <f t="shared" si="9"/>
        <v>0</v>
      </c>
      <c r="K32" s="15">
        <v>77</v>
      </c>
      <c r="L32" s="15">
        <v>77</v>
      </c>
      <c r="M32" s="99"/>
      <c r="N32" s="19"/>
    </row>
    <row r="33" spans="1:14">
      <c r="A33" s="20" t="s">
        <v>13</v>
      </c>
      <c r="B33" s="125">
        <v>64</v>
      </c>
      <c r="C33" s="168">
        <v>62</v>
      </c>
      <c r="D33" s="95">
        <f t="shared" si="5"/>
        <v>-3.125E-2</v>
      </c>
      <c r="E33" s="16"/>
      <c r="F33" s="16"/>
      <c r="G33" s="16"/>
      <c r="H33" s="15">
        <f t="shared" si="8"/>
        <v>-6</v>
      </c>
      <c r="I33" s="17">
        <f t="shared" si="8"/>
        <v>-4</v>
      </c>
      <c r="J33" s="95">
        <f t="shared" si="9"/>
        <v>-0.33333333333333337</v>
      </c>
      <c r="K33" s="15">
        <v>58</v>
      </c>
      <c r="L33" s="15">
        <v>58</v>
      </c>
      <c r="M33" s="99"/>
      <c r="N33" s="19"/>
    </row>
    <row r="34" spans="1:14">
      <c r="A34" s="20" t="s">
        <v>14</v>
      </c>
      <c r="B34" s="125">
        <v>53</v>
      </c>
      <c r="C34" s="168">
        <v>47</v>
      </c>
      <c r="D34" s="95">
        <f t="shared" si="5"/>
        <v>-0.1132075471698113</v>
      </c>
      <c r="E34" s="16"/>
      <c r="F34" s="16"/>
      <c r="G34" s="16"/>
      <c r="H34" s="15">
        <f t="shared" si="8"/>
        <v>-15</v>
      </c>
      <c r="I34" s="17">
        <f t="shared" si="8"/>
        <v>-9</v>
      </c>
      <c r="J34" s="95">
        <f t="shared" si="9"/>
        <v>-0.4</v>
      </c>
      <c r="K34" s="15">
        <v>38</v>
      </c>
      <c r="L34" s="15">
        <v>38</v>
      </c>
      <c r="M34" s="99"/>
      <c r="N34" s="19"/>
    </row>
    <row r="35" spans="1:14">
      <c r="A35" s="20" t="s">
        <v>15</v>
      </c>
      <c r="B35" s="125">
        <v>0</v>
      </c>
      <c r="C35" s="168">
        <v>0</v>
      </c>
      <c r="D35" s="95">
        <v>0</v>
      </c>
      <c r="E35" s="16"/>
      <c r="F35" s="16"/>
      <c r="G35" s="16"/>
      <c r="H35" s="15">
        <f t="shared" si="8"/>
        <v>19</v>
      </c>
      <c r="I35" s="17">
        <f t="shared" si="8"/>
        <v>19</v>
      </c>
      <c r="J35" s="95">
        <f t="shared" si="9"/>
        <v>0</v>
      </c>
      <c r="K35" s="15">
        <v>19</v>
      </c>
      <c r="L35" s="15">
        <v>19</v>
      </c>
      <c r="M35" s="99"/>
      <c r="N35" s="19"/>
    </row>
    <row r="36" spans="1:14">
      <c r="A36" s="22" t="s">
        <v>16</v>
      </c>
      <c r="B36" s="125">
        <f>SUM(B31:B35)</f>
        <v>135</v>
      </c>
      <c r="C36" s="168">
        <f>SUM(C31:C35)</f>
        <v>152</v>
      </c>
      <c r="D36" s="95">
        <f t="shared" si="5"/>
        <v>0.125925925925926</v>
      </c>
      <c r="E36" s="16"/>
      <c r="F36" s="16"/>
      <c r="G36" s="16"/>
      <c r="H36" s="15">
        <f>SUM(H31:H35)</f>
        <v>153</v>
      </c>
      <c r="I36" s="23">
        <f>SUM(I31:I35)</f>
        <v>136</v>
      </c>
      <c r="J36" s="95">
        <f t="shared" si="9"/>
        <v>-0.11111111111111116</v>
      </c>
      <c r="K36" s="15">
        <f>SUM(K31:K35)</f>
        <v>288</v>
      </c>
      <c r="L36" s="15">
        <f>SUM(L31:L35)</f>
        <v>288</v>
      </c>
      <c r="M36" s="95">
        <f>(L36/K36)-1</f>
        <v>0</v>
      </c>
      <c r="N36" s="19"/>
    </row>
    <row r="37" spans="1:14" s="29" customFormat="1">
      <c r="A37" s="10"/>
      <c r="B37" s="126"/>
      <c r="C37" s="134"/>
      <c r="D37" s="134"/>
      <c r="E37" s="25"/>
      <c r="F37" s="25"/>
      <c r="G37" s="25"/>
      <c r="H37" s="11"/>
      <c r="I37" s="26"/>
      <c r="J37" s="100"/>
      <c r="K37" s="11"/>
      <c r="L37" s="11"/>
      <c r="M37" s="100"/>
      <c r="N37" s="28"/>
    </row>
    <row r="38" spans="1:14">
      <c r="A38" s="30" t="s">
        <v>20</v>
      </c>
      <c r="B38" s="125"/>
      <c r="C38" s="133"/>
      <c r="D38" s="133"/>
      <c r="E38" s="16"/>
      <c r="F38" s="16"/>
      <c r="G38" s="16"/>
      <c r="H38" s="15"/>
      <c r="I38" s="17"/>
      <c r="J38" s="99"/>
      <c r="K38" s="15"/>
      <c r="L38" s="15"/>
      <c r="M38" s="99"/>
      <c r="N38" s="19"/>
    </row>
    <row r="39" spans="1:14">
      <c r="A39" s="20" t="s">
        <v>11</v>
      </c>
      <c r="B39" s="125">
        <v>0</v>
      </c>
      <c r="C39" s="168">
        <v>0</v>
      </c>
      <c r="D39" s="95">
        <v>0</v>
      </c>
      <c r="E39" s="16"/>
      <c r="F39" s="16"/>
      <c r="G39" s="16"/>
      <c r="H39" s="15">
        <f t="shared" ref="H39:I42" si="10">K39-B39</f>
        <v>0</v>
      </c>
      <c r="I39" s="17">
        <f t="shared" si="10"/>
        <v>0</v>
      </c>
      <c r="J39" s="95">
        <v>0</v>
      </c>
      <c r="K39" s="15">
        <v>0</v>
      </c>
      <c r="L39" s="15">
        <v>0</v>
      </c>
      <c r="M39" s="95">
        <v>0</v>
      </c>
      <c r="N39" s="19"/>
    </row>
    <row r="40" spans="1:14">
      <c r="A40" s="20" t="s">
        <v>12</v>
      </c>
      <c r="B40" s="125">
        <v>1</v>
      </c>
      <c r="C40" s="168">
        <v>1</v>
      </c>
      <c r="D40" s="95">
        <f t="shared" si="5"/>
        <v>0</v>
      </c>
      <c r="E40" s="16"/>
      <c r="F40" s="16"/>
      <c r="G40" s="16"/>
      <c r="H40" s="15">
        <f t="shared" si="10"/>
        <v>1</v>
      </c>
      <c r="I40" s="17">
        <f t="shared" si="10"/>
        <v>1</v>
      </c>
      <c r="J40" s="95">
        <v>1</v>
      </c>
      <c r="K40" s="15">
        <v>2</v>
      </c>
      <c r="L40" s="15">
        <v>2</v>
      </c>
      <c r="M40" s="95">
        <f>(L40/K40)-1</f>
        <v>0</v>
      </c>
      <c r="N40" s="19"/>
    </row>
    <row r="41" spans="1:14">
      <c r="A41" s="20" t="s">
        <v>13</v>
      </c>
      <c r="B41" s="125">
        <v>3</v>
      </c>
      <c r="C41" s="168">
        <v>3</v>
      </c>
      <c r="D41" s="95">
        <f t="shared" si="5"/>
        <v>0</v>
      </c>
      <c r="E41" s="16"/>
      <c r="F41" s="16"/>
      <c r="G41" s="16"/>
      <c r="H41" s="15">
        <f t="shared" si="10"/>
        <v>1</v>
      </c>
      <c r="I41" s="17">
        <f t="shared" si="10"/>
        <v>1</v>
      </c>
      <c r="J41" s="95">
        <v>0</v>
      </c>
      <c r="K41" s="15">
        <v>4</v>
      </c>
      <c r="L41" s="15">
        <v>4</v>
      </c>
      <c r="M41" s="95">
        <f>(L41/K41)-1</f>
        <v>0</v>
      </c>
      <c r="N41" s="19"/>
    </row>
    <row r="42" spans="1:14">
      <c r="A42" s="20" t="s">
        <v>14</v>
      </c>
      <c r="B42" s="125">
        <v>2</v>
      </c>
      <c r="C42" s="168">
        <v>2</v>
      </c>
      <c r="D42" s="95">
        <f t="shared" si="5"/>
        <v>0</v>
      </c>
      <c r="E42" s="16"/>
      <c r="F42" s="16"/>
      <c r="G42" s="16"/>
      <c r="H42" s="15">
        <f t="shared" si="10"/>
        <v>0</v>
      </c>
      <c r="I42" s="17">
        <f t="shared" si="10"/>
        <v>0</v>
      </c>
      <c r="J42" s="95">
        <v>0</v>
      </c>
      <c r="K42" s="15">
        <v>2</v>
      </c>
      <c r="L42" s="15">
        <v>2</v>
      </c>
      <c r="M42" s="95">
        <f>(L42/K42)-1</f>
        <v>0</v>
      </c>
      <c r="N42" s="19"/>
    </row>
    <row r="43" spans="1:14" s="34" customFormat="1">
      <c r="A43" s="31" t="s">
        <v>16</v>
      </c>
      <c r="B43" s="125">
        <f>SUM(B39:B42)</f>
        <v>6</v>
      </c>
      <c r="C43" s="168">
        <f>SUM(C39:C42)</f>
        <v>6</v>
      </c>
      <c r="D43" s="95">
        <f t="shared" si="5"/>
        <v>0</v>
      </c>
      <c r="E43" s="32"/>
      <c r="F43" s="32"/>
      <c r="G43" s="32"/>
      <c r="H43" s="15">
        <f>SUM(H39:H42)</f>
        <v>2</v>
      </c>
      <c r="I43" s="23">
        <f>SUM(I39:I42)</f>
        <v>2</v>
      </c>
      <c r="J43" s="95">
        <f>(I43/H43)-1</f>
        <v>0</v>
      </c>
      <c r="K43" s="15">
        <f>SUM(K39:K42)</f>
        <v>8</v>
      </c>
      <c r="L43" s="15">
        <f>SUM(L39:L42)</f>
        <v>8</v>
      </c>
      <c r="M43" s="95">
        <f>(L43/K43)-1</f>
        <v>0</v>
      </c>
      <c r="N43" s="33"/>
    </row>
    <row r="44" spans="1:14" s="29" customFormat="1">
      <c r="A44" s="10"/>
      <c r="B44" s="126"/>
      <c r="C44" s="134"/>
      <c r="D44" s="134"/>
      <c r="E44" s="25"/>
      <c r="F44" s="25"/>
      <c r="G44" s="25"/>
      <c r="H44" s="11"/>
      <c r="I44" s="26"/>
      <c r="J44" s="100"/>
      <c r="K44" s="11"/>
      <c r="L44" s="11"/>
      <c r="M44" s="100"/>
      <c r="N44" s="28"/>
    </row>
    <row r="45" spans="1:14">
      <c r="A45" s="30" t="s">
        <v>237</v>
      </c>
      <c r="B45" s="125"/>
      <c r="C45" s="133"/>
      <c r="D45" s="133"/>
      <c r="E45" s="16"/>
      <c r="F45" s="16"/>
      <c r="G45" s="16"/>
      <c r="H45" s="15"/>
      <c r="I45" s="17"/>
      <c r="J45" s="99"/>
      <c r="K45" s="15"/>
      <c r="L45" s="15"/>
      <c r="M45" s="99"/>
      <c r="N45" s="19"/>
    </row>
    <row r="46" spans="1:14">
      <c r="A46" s="20" t="s">
        <v>11</v>
      </c>
      <c r="B46" s="125">
        <v>20</v>
      </c>
      <c r="C46" s="168">
        <v>30</v>
      </c>
      <c r="D46" s="95">
        <f t="shared" si="5"/>
        <v>0.5</v>
      </c>
      <c r="E46" s="16"/>
      <c r="F46" s="16"/>
      <c r="G46" s="16"/>
      <c r="H46" s="15">
        <f t="shared" ref="H46:I51" si="11">K46-B46</f>
        <v>40</v>
      </c>
      <c r="I46" s="17">
        <f t="shared" si="11"/>
        <v>30</v>
      </c>
      <c r="J46" s="95">
        <v>1</v>
      </c>
      <c r="K46" s="15">
        <v>60</v>
      </c>
      <c r="L46" s="15">
        <v>60</v>
      </c>
      <c r="M46" s="95"/>
      <c r="N46" s="19"/>
    </row>
    <row r="47" spans="1:14">
      <c r="A47" s="20" t="s">
        <v>12</v>
      </c>
      <c r="B47" s="125">
        <v>0</v>
      </c>
      <c r="C47" s="168">
        <v>0</v>
      </c>
      <c r="D47" s="95">
        <v>0</v>
      </c>
      <c r="E47" s="16"/>
      <c r="F47" s="16"/>
      <c r="G47" s="16"/>
      <c r="H47" s="15">
        <f t="shared" si="11"/>
        <v>48</v>
      </c>
      <c r="I47" s="17">
        <f t="shared" si="11"/>
        <v>48</v>
      </c>
      <c r="J47" s="95">
        <f>(I47/H47)-1</f>
        <v>0</v>
      </c>
      <c r="K47" s="15">
        <v>48</v>
      </c>
      <c r="L47" s="15">
        <v>48</v>
      </c>
      <c r="M47" s="95"/>
      <c r="N47" s="19"/>
    </row>
    <row r="48" spans="1:14">
      <c r="A48" s="20" t="s">
        <v>13</v>
      </c>
      <c r="B48" s="125">
        <v>0</v>
      </c>
      <c r="C48" s="168">
        <v>0</v>
      </c>
      <c r="D48" s="95">
        <v>0</v>
      </c>
      <c r="E48" s="16"/>
      <c r="F48" s="16"/>
      <c r="G48" s="16"/>
      <c r="H48" s="15">
        <f t="shared" si="11"/>
        <v>36</v>
      </c>
      <c r="I48" s="17">
        <f t="shared" si="11"/>
        <v>36</v>
      </c>
      <c r="J48" s="95">
        <f>(I48/H48)-1</f>
        <v>0</v>
      </c>
      <c r="K48" s="15">
        <v>36</v>
      </c>
      <c r="L48" s="15">
        <v>36</v>
      </c>
      <c r="M48" s="95"/>
      <c r="N48" s="19"/>
    </row>
    <row r="49" spans="1:14">
      <c r="A49" s="20" t="s">
        <v>14</v>
      </c>
      <c r="B49" s="125">
        <v>0</v>
      </c>
      <c r="C49" s="168">
        <v>0</v>
      </c>
      <c r="D49" s="95">
        <v>0</v>
      </c>
      <c r="E49" s="16"/>
      <c r="F49" s="16"/>
      <c r="G49" s="16"/>
      <c r="H49" s="15">
        <f t="shared" si="11"/>
        <v>24</v>
      </c>
      <c r="I49" s="17">
        <f t="shared" si="11"/>
        <v>24</v>
      </c>
      <c r="J49" s="95">
        <f>(I49/H49)-1</f>
        <v>0</v>
      </c>
      <c r="K49" s="15">
        <v>24</v>
      </c>
      <c r="L49" s="15">
        <v>24</v>
      </c>
      <c r="M49" s="95"/>
      <c r="N49" s="19"/>
    </row>
    <row r="50" spans="1:14">
      <c r="A50" s="20" t="s">
        <v>15</v>
      </c>
      <c r="B50" s="125">
        <v>0</v>
      </c>
      <c r="C50" s="168">
        <v>0</v>
      </c>
      <c r="D50" s="95">
        <v>0</v>
      </c>
      <c r="E50" s="16"/>
      <c r="F50" s="16"/>
      <c r="G50" s="16"/>
      <c r="H50" s="15">
        <f t="shared" si="11"/>
        <v>12</v>
      </c>
      <c r="I50" s="17">
        <f t="shared" si="11"/>
        <v>12</v>
      </c>
      <c r="J50" s="95">
        <f>(I50/H50)-1</f>
        <v>0</v>
      </c>
      <c r="K50" s="15">
        <v>12</v>
      </c>
      <c r="L50" s="15">
        <v>12</v>
      </c>
      <c r="M50" s="95"/>
      <c r="N50" s="19"/>
    </row>
    <row r="51" spans="1:14" s="34" customFormat="1">
      <c r="A51" s="31" t="s">
        <v>16</v>
      </c>
      <c r="B51" s="125">
        <f>SUM(B46:B50)</f>
        <v>20</v>
      </c>
      <c r="C51" s="168">
        <f>SUM(C46:C50)</f>
        <v>30</v>
      </c>
      <c r="D51" s="95">
        <f t="shared" si="5"/>
        <v>0.5</v>
      </c>
      <c r="E51" s="32"/>
      <c r="F51" s="32"/>
      <c r="G51" s="32"/>
      <c r="H51" s="15">
        <f t="shared" si="11"/>
        <v>160</v>
      </c>
      <c r="I51" s="23">
        <f t="shared" si="11"/>
        <v>150</v>
      </c>
      <c r="J51" s="95">
        <f>(I51/H51)-1</f>
        <v>-6.25E-2</v>
      </c>
      <c r="K51" s="15">
        <f>SUM(K46:K50)</f>
        <v>180</v>
      </c>
      <c r="L51" s="15">
        <f>SUM(L46:L50)</f>
        <v>180</v>
      </c>
      <c r="M51" s="95">
        <f>(L51/K51)-1</f>
        <v>0</v>
      </c>
      <c r="N51" s="33"/>
    </row>
    <row r="52" spans="1:14" s="29" customFormat="1">
      <c r="A52" s="24"/>
      <c r="B52" s="126"/>
      <c r="C52" s="134"/>
      <c r="D52" s="134"/>
      <c r="E52" s="25"/>
      <c r="F52" s="25"/>
      <c r="G52" s="25"/>
      <c r="H52" s="11"/>
      <c r="I52" s="26"/>
      <c r="J52" s="100"/>
      <c r="K52" s="11"/>
      <c r="L52" s="11"/>
      <c r="M52" s="100"/>
      <c r="N52" s="28"/>
    </row>
    <row r="53" spans="1:14">
      <c r="A53" s="30" t="s">
        <v>21</v>
      </c>
      <c r="B53" s="125"/>
      <c r="C53" s="133"/>
      <c r="D53" s="133"/>
      <c r="E53" s="16"/>
      <c r="F53" s="16"/>
      <c r="G53" s="16"/>
      <c r="H53" s="15"/>
      <c r="I53" s="17"/>
      <c r="J53" s="99"/>
      <c r="K53" s="15"/>
      <c r="L53" s="15"/>
      <c r="M53" s="99"/>
      <c r="N53" s="19"/>
    </row>
    <row r="54" spans="1:14">
      <c r="A54" s="20" t="s">
        <v>11</v>
      </c>
      <c r="B54" s="125">
        <v>89</v>
      </c>
      <c r="C54" s="168">
        <v>105</v>
      </c>
      <c r="D54" s="95">
        <f t="shared" si="5"/>
        <v>0.1797752808988764</v>
      </c>
      <c r="E54" s="16"/>
      <c r="F54" s="16"/>
      <c r="G54" s="16"/>
      <c r="H54" s="15">
        <f t="shared" ref="H54:I58" si="12">K54-B54</f>
        <v>17</v>
      </c>
      <c r="I54" s="17">
        <f t="shared" si="12"/>
        <v>1</v>
      </c>
      <c r="J54" s="95">
        <v>1</v>
      </c>
      <c r="K54" s="15">
        <v>106</v>
      </c>
      <c r="L54" s="15">
        <v>106</v>
      </c>
      <c r="M54" s="99"/>
      <c r="N54" s="19"/>
    </row>
    <row r="55" spans="1:14">
      <c r="A55" s="20" t="s">
        <v>12</v>
      </c>
      <c r="B55" s="125">
        <v>0</v>
      </c>
      <c r="C55" s="168">
        <v>0</v>
      </c>
      <c r="D55" s="95">
        <v>0</v>
      </c>
      <c r="E55" s="16"/>
      <c r="F55" s="16"/>
      <c r="G55" s="16"/>
      <c r="H55" s="15">
        <f t="shared" si="12"/>
        <v>85</v>
      </c>
      <c r="I55" s="17">
        <f t="shared" si="12"/>
        <v>85</v>
      </c>
      <c r="J55" s="95">
        <f>(I55/H55)-1</f>
        <v>0</v>
      </c>
      <c r="K55" s="15">
        <v>85</v>
      </c>
      <c r="L55" s="15">
        <v>85</v>
      </c>
      <c r="M55" s="99"/>
      <c r="N55" s="19"/>
    </row>
    <row r="56" spans="1:14">
      <c r="A56" s="20" t="s">
        <v>13</v>
      </c>
      <c r="B56" s="125">
        <v>0</v>
      </c>
      <c r="C56" s="168">
        <v>0</v>
      </c>
      <c r="D56" s="95">
        <v>0</v>
      </c>
      <c r="E56" s="16"/>
      <c r="F56" s="16"/>
      <c r="G56" s="16"/>
      <c r="H56" s="15">
        <f t="shared" si="12"/>
        <v>64</v>
      </c>
      <c r="I56" s="17">
        <f t="shared" si="12"/>
        <v>64</v>
      </c>
      <c r="J56" s="95">
        <f>(I56/H56)-1</f>
        <v>0</v>
      </c>
      <c r="K56" s="15">
        <v>64</v>
      </c>
      <c r="L56" s="15">
        <v>64</v>
      </c>
      <c r="M56" s="99"/>
      <c r="N56" s="19"/>
    </row>
    <row r="57" spans="1:14">
      <c r="A57" s="20" t="s">
        <v>14</v>
      </c>
      <c r="B57" s="125">
        <v>0</v>
      </c>
      <c r="C57" s="168">
        <v>0</v>
      </c>
      <c r="D57" s="95">
        <v>0</v>
      </c>
      <c r="E57" s="16"/>
      <c r="F57" s="16"/>
      <c r="G57" s="16"/>
      <c r="H57" s="15">
        <f t="shared" si="12"/>
        <v>42</v>
      </c>
      <c r="I57" s="17">
        <f t="shared" si="12"/>
        <v>42</v>
      </c>
      <c r="J57" s="95">
        <f>(I57/H57)-1</f>
        <v>0</v>
      </c>
      <c r="K57" s="15">
        <v>42</v>
      </c>
      <c r="L57" s="15">
        <v>42</v>
      </c>
      <c r="M57" s="99"/>
      <c r="N57" s="19"/>
    </row>
    <row r="58" spans="1:14">
      <c r="A58" s="20" t="s">
        <v>15</v>
      </c>
      <c r="B58" s="125">
        <v>0</v>
      </c>
      <c r="C58" s="168">
        <v>0</v>
      </c>
      <c r="D58" s="95">
        <v>0</v>
      </c>
      <c r="E58" s="16"/>
      <c r="F58" s="16"/>
      <c r="G58" s="16"/>
      <c r="H58" s="15">
        <f t="shared" si="12"/>
        <v>0</v>
      </c>
      <c r="I58" s="17">
        <f t="shared" si="12"/>
        <v>0</v>
      </c>
      <c r="J58" s="95">
        <v>0</v>
      </c>
      <c r="K58" s="15">
        <v>0</v>
      </c>
      <c r="L58" s="15">
        <v>0</v>
      </c>
      <c r="M58" s="99"/>
      <c r="N58" s="19"/>
    </row>
    <row r="59" spans="1:14" s="34" customFormat="1">
      <c r="A59" s="31" t="s">
        <v>16</v>
      </c>
      <c r="B59" s="125">
        <f>SUM(B54:B58)</f>
        <v>89</v>
      </c>
      <c r="C59" s="168">
        <f>SUM(C54:C58)</f>
        <v>105</v>
      </c>
      <c r="D59" s="95">
        <f t="shared" si="5"/>
        <v>0.1797752808988764</v>
      </c>
      <c r="E59" s="32"/>
      <c r="F59" s="32"/>
      <c r="G59" s="32"/>
      <c r="H59" s="15">
        <f>SUM(H54:H58)</f>
        <v>208</v>
      </c>
      <c r="I59" s="23">
        <f>SUM(I54:I58)</f>
        <v>192</v>
      </c>
      <c r="J59" s="95">
        <v>1</v>
      </c>
      <c r="K59" s="15">
        <f>SUM(K54:K58)</f>
        <v>297</v>
      </c>
      <c r="L59" s="15">
        <f>SUM(L54:L58)</f>
        <v>297</v>
      </c>
      <c r="M59" s="95">
        <f>(L59/K59)-1</f>
        <v>0</v>
      </c>
      <c r="N59" s="33"/>
    </row>
    <row r="60" spans="1:14" s="29" customFormat="1">
      <c r="A60" s="36"/>
      <c r="B60" s="129"/>
      <c r="C60" s="135"/>
      <c r="D60" s="135"/>
      <c r="E60" s="28"/>
      <c r="F60" s="28"/>
      <c r="G60" s="28"/>
      <c r="H60" s="37"/>
      <c r="I60" s="38"/>
      <c r="J60" s="101"/>
      <c r="K60" s="37"/>
      <c r="L60" s="37"/>
      <c r="M60" s="101"/>
      <c r="N60" s="28"/>
    </row>
    <row r="61" spans="1:14">
      <c r="A61" s="30" t="s">
        <v>22</v>
      </c>
      <c r="B61" s="125"/>
      <c r="C61" s="133"/>
      <c r="D61" s="133"/>
      <c r="E61" s="16"/>
      <c r="F61" s="16"/>
      <c r="G61" s="16"/>
      <c r="H61" s="15"/>
      <c r="I61" s="17"/>
      <c r="J61" s="99"/>
      <c r="K61" s="15"/>
      <c r="L61" s="15"/>
      <c r="M61" s="99"/>
      <c r="N61" s="19"/>
    </row>
    <row r="62" spans="1:14">
      <c r="A62" s="20" t="s">
        <v>23</v>
      </c>
      <c r="B62" s="125">
        <v>6</v>
      </c>
      <c r="C62" s="168">
        <v>6</v>
      </c>
      <c r="D62" s="95">
        <f t="shared" si="5"/>
        <v>0</v>
      </c>
      <c r="E62" s="16"/>
      <c r="F62" s="16"/>
      <c r="G62" s="16"/>
      <c r="H62" s="15"/>
      <c r="I62" s="23"/>
      <c r="J62" s="95"/>
      <c r="K62" s="15">
        <v>6</v>
      </c>
      <c r="L62" s="15">
        <v>6</v>
      </c>
      <c r="M62" s="95">
        <f>(L62/K62)-1</f>
        <v>0</v>
      </c>
      <c r="N62" s="19"/>
    </row>
    <row r="63" spans="1:14">
      <c r="A63" s="39" t="s">
        <v>24</v>
      </c>
      <c r="B63" s="125">
        <v>2</v>
      </c>
      <c r="C63" s="168">
        <v>2</v>
      </c>
      <c r="D63" s="95">
        <f t="shared" si="5"/>
        <v>0</v>
      </c>
      <c r="E63" s="16"/>
      <c r="F63" s="16"/>
      <c r="G63" s="16"/>
      <c r="H63" s="15"/>
      <c r="I63" s="17"/>
      <c r="J63" s="95"/>
      <c r="K63" s="15">
        <v>2</v>
      </c>
      <c r="L63" s="15">
        <v>2</v>
      </c>
      <c r="M63" s="95">
        <f>(L63/K63)-1</f>
        <v>0</v>
      </c>
      <c r="N63" s="19"/>
    </row>
    <row r="64" spans="1:14">
      <c r="A64" s="20" t="s">
        <v>25</v>
      </c>
      <c r="B64" s="125">
        <v>3</v>
      </c>
      <c r="C64" s="168">
        <v>1</v>
      </c>
      <c r="D64" s="95">
        <f t="shared" si="5"/>
        <v>-0.66666666666666674</v>
      </c>
      <c r="E64" s="16"/>
      <c r="F64" s="16"/>
      <c r="G64" s="16"/>
      <c r="H64" s="15"/>
      <c r="I64" s="17"/>
      <c r="J64" s="95"/>
      <c r="K64" s="15">
        <v>4</v>
      </c>
      <c r="L64" s="15">
        <v>4</v>
      </c>
      <c r="M64" s="95">
        <f>(L64/K64)-1</f>
        <v>0</v>
      </c>
      <c r="N64" s="19"/>
    </row>
    <row r="65" spans="1:14">
      <c r="A65" s="20" t="s">
        <v>26</v>
      </c>
      <c r="B65" s="125">
        <v>1</v>
      </c>
      <c r="C65" s="168">
        <v>1</v>
      </c>
      <c r="D65" s="95">
        <f t="shared" si="5"/>
        <v>0</v>
      </c>
      <c r="E65" s="16"/>
      <c r="F65" s="16"/>
      <c r="G65" s="16"/>
      <c r="H65" s="15"/>
      <c r="I65" s="17"/>
      <c r="J65" s="95"/>
      <c r="K65" s="15">
        <v>1</v>
      </c>
      <c r="L65" s="15">
        <v>1</v>
      </c>
      <c r="M65" s="95">
        <f>(L65/K65)-1</f>
        <v>0</v>
      </c>
      <c r="N65" s="19"/>
    </row>
    <row r="66" spans="1:14">
      <c r="A66" s="20" t="s">
        <v>27</v>
      </c>
      <c r="B66" s="125">
        <v>125</v>
      </c>
      <c r="C66" s="168">
        <v>121</v>
      </c>
      <c r="D66" s="95">
        <f t="shared" si="5"/>
        <v>-3.2000000000000028E-2</v>
      </c>
      <c r="E66" s="16"/>
      <c r="F66" s="16"/>
      <c r="G66" s="16"/>
      <c r="H66" s="15"/>
      <c r="I66" s="23"/>
      <c r="J66" s="95"/>
      <c r="K66" s="15">
        <v>139</v>
      </c>
      <c r="L66" s="15">
        <v>139</v>
      </c>
      <c r="M66" s="95">
        <f>(L66/K66)-1</f>
        <v>0</v>
      </c>
      <c r="N66" s="19"/>
    </row>
    <row r="67" spans="1:14">
      <c r="A67" s="31" t="s">
        <v>16</v>
      </c>
      <c r="B67" s="130">
        <f>SUM(B62:B66)</f>
        <v>137</v>
      </c>
      <c r="C67" s="171">
        <f>SUM(C62:C66)</f>
        <v>131</v>
      </c>
      <c r="D67" s="95">
        <f t="shared" si="5"/>
        <v>-4.3795620437956151E-2</v>
      </c>
      <c r="E67" s="40"/>
      <c r="F67" s="40"/>
      <c r="G67" s="40"/>
      <c r="H67" s="15"/>
      <c r="I67" s="23"/>
      <c r="J67" s="95"/>
      <c r="K67" s="15"/>
      <c r="L67" s="15"/>
      <c r="M67" s="95"/>
      <c r="N67" s="19"/>
    </row>
    <row r="68" spans="1:14" s="29" customFormat="1">
      <c r="A68" s="36"/>
      <c r="B68" s="126"/>
      <c r="C68" s="134"/>
      <c r="D68" s="92"/>
      <c r="E68" s="25"/>
      <c r="F68" s="25"/>
      <c r="G68" s="25"/>
      <c r="H68" s="11"/>
      <c r="I68" s="13"/>
      <c r="J68" s="92"/>
      <c r="K68" s="11"/>
      <c r="L68" s="11"/>
      <c r="M68" s="100"/>
      <c r="N68" s="28"/>
    </row>
    <row r="69" spans="1:14" s="46" customFormat="1">
      <c r="A69" s="41"/>
      <c r="B69" s="131"/>
      <c r="C69" s="136"/>
      <c r="D69" s="96"/>
      <c r="E69" s="43"/>
      <c r="F69" s="43"/>
      <c r="G69" s="43"/>
      <c r="H69" s="27"/>
      <c r="I69" s="44"/>
      <c r="J69" s="102"/>
      <c r="K69" s="45"/>
      <c r="L69" s="42"/>
      <c r="M69" s="102"/>
      <c r="N69" s="43"/>
    </row>
    <row r="70" spans="1:14" ht="13.5">
      <c r="A70" s="244" t="s">
        <v>28</v>
      </c>
      <c r="B70" s="244"/>
      <c r="C70" s="244"/>
      <c r="D70" s="244"/>
      <c r="E70" s="244"/>
      <c r="F70" s="244"/>
      <c r="G70" s="244"/>
      <c r="H70" s="244"/>
      <c r="I70" s="244"/>
      <c r="J70" s="244"/>
      <c r="K70" s="244"/>
      <c r="L70" s="244"/>
      <c r="M70" s="244"/>
      <c r="N70" s="19"/>
    </row>
    <row r="71" spans="1:14">
      <c r="A71" s="245" t="s">
        <v>29</v>
      </c>
      <c r="B71" s="245"/>
      <c r="C71" s="245"/>
      <c r="D71" s="245"/>
      <c r="E71" s="245"/>
      <c r="F71" s="245"/>
      <c r="G71" s="245"/>
      <c r="H71" s="245"/>
      <c r="I71" s="245"/>
      <c r="J71" s="245"/>
      <c r="K71" s="245"/>
      <c r="L71" s="245"/>
      <c r="M71" s="245"/>
      <c r="N71" s="19"/>
    </row>
  </sheetData>
  <sheetProtection selectLockedCells="1" selectUnlockedCells="1"/>
  <mergeCells count="10">
    <mergeCell ref="A70:M70"/>
    <mergeCell ref="A71:M71"/>
    <mergeCell ref="A1:M1"/>
    <mergeCell ref="A2:A5"/>
    <mergeCell ref="B2:M2"/>
    <mergeCell ref="B3:G3"/>
    <mergeCell ref="H3:J4"/>
    <mergeCell ref="K3:M4"/>
    <mergeCell ref="B4:D4"/>
    <mergeCell ref="E4:G4"/>
  </mergeCells>
  <pageMargins left="0.78749999999999998" right="0.78749999999999998" top="1.0249999999999999" bottom="1.0249999999999999" header="0.78749999999999998" footer="0.78749999999999998"/>
  <pageSetup paperSize="9" orientation="landscape" useFirstPageNumber="1" horizontalDpi="300" verticalDpi="300" r:id="rId1"/>
  <headerFooter alignWithMargins="0">
    <oddHeader>&amp;C&amp;A</oddHeader>
    <oddFooter>&amp;CPágina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3"/>
  <sheetViews>
    <sheetView topLeftCell="E55" workbookViewId="0">
      <selection activeCell="F10" sqref="F10:F79"/>
    </sheetView>
  </sheetViews>
  <sheetFormatPr defaultColWidth="11.5703125" defaultRowHeight="12.75"/>
  <cols>
    <col min="1" max="1" width="53.140625" customWidth="1"/>
    <col min="2" max="2" width="15.5703125" style="140" customWidth="1"/>
    <col min="3" max="3" width="15.5703125" style="103" customWidth="1"/>
    <col min="4" max="4" width="11.5703125" style="19"/>
    <col min="5" max="5" width="15.85546875" style="57" customWidth="1"/>
    <col min="6" max="6" width="15.85546875" style="103" customWidth="1"/>
    <col min="7" max="7" width="11.5703125" style="47"/>
    <col min="8" max="8" width="11.5703125" style="140"/>
    <col min="9" max="9" width="11.5703125" style="103"/>
    <col min="10" max="10" width="11.5703125" style="29"/>
    <col min="11" max="11" width="11.5703125" style="146"/>
    <col min="12" max="12" width="11.5703125" style="148"/>
    <col min="14" max="14" width="11.5703125" style="152"/>
    <col min="15" max="15" width="11.5703125" style="153"/>
  </cols>
  <sheetData>
    <row r="1" spans="1:16">
      <c r="A1" s="253" t="s">
        <v>250</v>
      </c>
      <c r="B1" s="253"/>
      <c r="C1" s="253"/>
      <c r="D1" s="253"/>
      <c r="E1" s="253"/>
      <c r="F1" s="253"/>
      <c r="G1" s="253"/>
      <c r="H1" s="253"/>
      <c r="I1" s="253"/>
      <c r="J1" s="253"/>
      <c r="K1" s="253"/>
      <c r="L1" s="253"/>
      <c r="M1" s="253"/>
      <c r="N1" s="253"/>
      <c r="O1" s="253"/>
      <c r="P1" s="253"/>
    </row>
    <row r="2" spans="1:16">
      <c r="A2" s="254" t="s">
        <v>30</v>
      </c>
      <c r="B2" s="255" t="s">
        <v>2</v>
      </c>
      <c r="C2" s="255"/>
      <c r="D2" s="255"/>
      <c r="E2" s="255"/>
      <c r="F2" s="255"/>
      <c r="G2" s="255"/>
      <c r="H2" s="255"/>
      <c r="I2" s="255"/>
      <c r="J2" s="255"/>
      <c r="K2" s="256" t="s">
        <v>3</v>
      </c>
      <c r="L2" s="256"/>
      <c r="M2" s="256"/>
      <c r="N2" s="257" t="s">
        <v>31</v>
      </c>
      <c r="O2" s="257"/>
      <c r="P2" s="257"/>
    </row>
    <row r="3" spans="1:16">
      <c r="A3" s="254"/>
      <c r="B3" s="255" t="s">
        <v>32</v>
      </c>
      <c r="C3" s="255"/>
      <c r="D3" s="255"/>
      <c r="E3" s="255"/>
      <c r="F3" s="255"/>
      <c r="G3" s="255"/>
      <c r="H3" s="258" t="s">
        <v>33</v>
      </c>
      <c r="I3" s="258"/>
      <c r="J3" s="258"/>
      <c r="K3" s="256"/>
      <c r="L3" s="256"/>
      <c r="M3" s="256"/>
      <c r="N3" s="257"/>
      <c r="O3" s="257"/>
      <c r="P3" s="257"/>
    </row>
    <row r="4" spans="1:16">
      <c r="A4" s="254"/>
      <c r="B4" s="255"/>
      <c r="C4" s="255"/>
      <c r="D4" s="49"/>
      <c r="E4" s="259" t="s">
        <v>34</v>
      </c>
      <c r="F4" s="259"/>
      <c r="G4" s="260" t="s">
        <v>9</v>
      </c>
      <c r="H4" s="262">
        <v>2013</v>
      </c>
      <c r="I4" s="263">
        <v>2014</v>
      </c>
      <c r="J4" s="254" t="s">
        <v>9</v>
      </c>
      <c r="K4" s="264">
        <v>2013</v>
      </c>
      <c r="L4" s="265">
        <v>2014</v>
      </c>
      <c r="M4" s="254" t="s">
        <v>7</v>
      </c>
      <c r="N4" s="266">
        <v>2013</v>
      </c>
      <c r="O4" s="265">
        <v>2014</v>
      </c>
      <c r="P4" s="254" t="s">
        <v>7</v>
      </c>
    </row>
    <row r="5" spans="1:16">
      <c r="A5" s="254"/>
      <c r="B5" s="255" t="s">
        <v>35</v>
      </c>
      <c r="C5" s="255"/>
      <c r="D5" s="267" t="s">
        <v>9</v>
      </c>
      <c r="E5" s="259"/>
      <c r="F5" s="259"/>
      <c r="G5" s="260"/>
      <c r="H5" s="262"/>
      <c r="I5" s="263"/>
      <c r="J5" s="254"/>
      <c r="K5" s="264"/>
      <c r="L5" s="265"/>
      <c r="M5" s="254"/>
      <c r="N5" s="266"/>
      <c r="O5" s="265"/>
      <c r="P5" s="254"/>
    </row>
    <row r="6" spans="1:16">
      <c r="A6" s="254"/>
      <c r="B6" s="255"/>
      <c r="C6" s="255"/>
      <c r="D6" s="267"/>
      <c r="E6" s="259"/>
      <c r="F6" s="259"/>
      <c r="G6" s="260"/>
      <c r="H6" s="262"/>
      <c r="I6" s="263"/>
      <c r="J6" s="254"/>
      <c r="K6" s="264"/>
      <c r="L6" s="265"/>
      <c r="M6" s="254"/>
      <c r="N6" s="266"/>
      <c r="O6" s="265"/>
      <c r="P6" s="254"/>
    </row>
    <row r="7" spans="1:16">
      <c r="A7" s="254"/>
      <c r="B7" s="255"/>
      <c r="C7" s="255"/>
      <c r="D7" s="267"/>
      <c r="E7" s="259"/>
      <c r="F7" s="259"/>
      <c r="G7" s="260"/>
      <c r="H7" s="262"/>
      <c r="I7" s="263"/>
      <c r="J7" s="254"/>
      <c r="K7" s="264"/>
      <c r="L7" s="265"/>
      <c r="M7" s="254"/>
      <c r="N7" s="266"/>
      <c r="O7" s="265"/>
      <c r="P7" s="254"/>
    </row>
    <row r="8" spans="1:16">
      <c r="A8" s="254"/>
      <c r="B8" s="138">
        <v>2013</v>
      </c>
      <c r="C8" s="195">
        <v>2014</v>
      </c>
      <c r="D8" s="267"/>
      <c r="E8" s="12">
        <v>2013</v>
      </c>
      <c r="F8" s="12">
        <v>2014</v>
      </c>
      <c r="G8" s="260"/>
      <c r="H8" s="262"/>
      <c r="I8" s="263"/>
      <c r="J8" s="254"/>
      <c r="K8" s="264"/>
      <c r="L8" s="265"/>
      <c r="M8" s="254"/>
      <c r="N8" s="266"/>
      <c r="O8" s="266"/>
      <c r="P8" s="254"/>
    </row>
    <row r="9" spans="1:16">
      <c r="A9" s="51" t="s">
        <v>36</v>
      </c>
      <c r="B9" s="138"/>
      <c r="C9" s="196"/>
      <c r="D9" s="52"/>
      <c r="E9" s="12"/>
      <c r="F9" s="141"/>
      <c r="G9" s="52"/>
      <c r="H9" s="138"/>
      <c r="I9" s="141"/>
      <c r="J9" s="53"/>
      <c r="K9" s="143"/>
      <c r="L9" s="143"/>
      <c r="M9" s="53"/>
      <c r="N9" s="138"/>
      <c r="O9" s="138"/>
      <c r="P9" s="53"/>
    </row>
    <row r="10" spans="1:16" s="34" customFormat="1">
      <c r="A10" s="173" t="s">
        <v>37</v>
      </c>
      <c r="B10" s="138">
        <v>0</v>
      </c>
      <c r="C10" s="195">
        <v>0</v>
      </c>
      <c r="D10" s="54">
        <v>0</v>
      </c>
      <c r="E10" s="12">
        <v>0</v>
      </c>
      <c r="F10" s="195">
        <v>0</v>
      </c>
      <c r="G10" s="54">
        <v>0</v>
      </c>
      <c r="H10" s="138">
        <v>14</v>
      </c>
      <c r="I10" s="12">
        <v>13</v>
      </c>
      <c r="J10" s="54">
        <f t="shared" ref="J10:J73" si="0">(I10/H10)-1</f>
        <v>-7.1428571428571397E-2</v>
      </c>
      <c r="K10" s="87">
        <f t="shared" ref="K10:K35" si="1">N10-B10-E10-H10</f>
        <v>1</v>
      </c>
      <c r="L10" s="138">
        <f t="shared" ref="L10:L35" si="2">O10-C10-F10-I10</f>
        <v>2</v>
      </c>
      <c r="M10" s="54">
        <f t="shared" ref="M10:M54" si="3">(L10/K10)-1</f>
        <v>1</v>
      </c>
      <c r="N10" s="149">
        <v>15</v>
      </c>
      <c r="O10" s="87">
        <v>15</v>
      </c>
      <c r="P10" s="54">
        <f t="shared" ref="P10:P35" si="4">(O10/N10)-1</f>
        <v>0</v>
      </c>
    </row>
    <row r="11" spans="1:16" s="34" customFormat="1">
      <c r="A11" s="173" t="s">
        <v>38</v>
      </c>
      <c r="B11" s="138">
        <v>0</v>
      </c>
      <c r="C11" s="195">
        <v>0</v>
      </c>
      <c r="D11" s="54">
        <v>0</v>
      </c>
      <c r="E11" s="12">
        <v>0</v>
      </c>
      <c r="F11" s="195">
        <v>0</v>
      </c>
      <c r="G11" s="54">
        <v>0</v>
      </c>
      <c r="H11" s="138">
        <v>11</v>
      </c>
      <c r="I11" s="12">
        <v>11</v>
      </c>
      <c r="J11" s="54">
        <f t="shared" si="0"/>
        <v>0</v>
      </c>
      <c r="K11" s="87">
        <f t="shared" si="1"/>
        <v>0</v>
      </c>
      <c r="L11" s="138">
        <f t="shared" si="2"/>
        <v>0</v>
      </c>
      <c r="M11" s="54">
        <v>0</v>
      </c>
      <c r="N11" s="149">
        <v>11</v>
      </c>
      <c r="O11" s="87">
        <v>11</v>
      </c>
      <c r="P11" s="54">
        <f t="shared" si="4"/>
        <v>0</v>
      </c>
    </row>
    <row r="12" spans="1:16" s="34" customFormat="1">
      <c r="A12" s="173" t="s">
        <v>39</v>
      </c>
      <c r="B12" s="138">
        <v>0</v>
      </c>
      <c r="C12" s="195">
        <v>0</v>
      </c>
      <c r="D12" s="54">
        <v>0</v>
      </c>
      <c r="E12" s="12">
        <v>0</v>
      </c>
      <c r="F12" s="195">
        <v>0</v>
      </c>
      <c r="G12" s="54">
        <v>0</v>
      </c>
      <c r="H12" s="138">
        <v>6</v>
      </c>
      <c r="I12" s="12">
        <v>5</v>
      </c>
      <c r="J12" s="54">
        <f t="shared" si="0"/>
        <v>-0.16666666666666663</v>
      </c>
      <c r="K12" s="87">
        <f t="shared" si="1"/>
        <v>0</v>
      </c>
      <c r="L12" s="138">
        <f t="shared" si="2"/>
        <v>1</v>
      </c>
      <c r="M12" s="54">
        <v>0</v>
      </c>
      <c r="N12" s="149">
        <v>6</v>
      </c>
      <c r="O12" s="87">
        <v>6</v>
      </c>
      <c r="P12" s="54">
        <f t="shared" si="4"/>
        <v>0</v>
      </c>
    </row>
    <row r="13" spans="1:16" s="34" customFormat="1">
      <c r="A13" s="173" t="s">
        <v>40</v>
      </c>
      <c r="B13" s="138">
        <v>0</v>
      </c>
      <c r="C13" s="195">
        <v>0</v>
      </c>
      <c r="D13" s="54">
        <v>0</v>
      </c>
      <c r="E13" s="12">
        <v>0</v>
      </c>
      <c r="F13" s="195">
        <v>0</v>
      </c>
      <c r="G13" s="54">
        <v>0</v>
      </c>
      <c r="H13" s="138">
        <v>1</v>
      </c>
      <c r="I13" s="12">
        <v>1</v>
      </c>
      <c r="J13" s="54">
        <f t="shared" si="0"/>
        <v>0</v>
      </c>
      <c r="K13" s="87">
        <f t="shared" si="1"/>
        <v>0</v>
      </c>
      <c r="L13" s="138">
        <f t="shared" si="2"/>
        <v>0</v>
      </c>
      <c r="M13" s="54">
        <v>0</v>
      </c>
      <c r="N13" s="149">
        <v>1</v>
      </c>
      <c r="O13" s="87">
        <v>1</v>
      </c>
      <c r="P13" s="54">
        <f t="shared" si="4"/>
        <v>0</v>
      </c>
    </row>
    <row r="14" spans="1:16" s="34" customFormat="1">
      <c r="A14" s="173" t="s">
        <v>41</v>
      </c>
      <c r="B14" s="138">
        <v>1</v>
      </c>
      <c r="C14" s="195">
        <v>1</v>
      </c>
      <c r="D14" s="54">
        <f t="shared" ref="D14:D72" si="5">(C14/B14)-1</f>
        <v>0</v>
      </c>
      <c r="E14" s="12">
        <v>0</v>
      </c>
      <c r="F14" s="195">
        <v>0</v>
      </c>
      <c r="G14" s="54">
        <v>0</v>
      </c>
      <c r="H14" s="138">
        <v>0</v>
      </c>
      <c r="I14" s="12">
        <v>0</v>
      </c>
      <c r="J14" s="54">
        <v>0</v>
      </c>
      <c r="K14" s="87">
        <f t="shared" si="1"/>
        <v>0</v>
      </c>
      <c r="L14" s="138">
        <f t="shared" si="2"/>
        <v>0</v>
      </c>
      <c r="M14" s="54">
        <v>0</v>
      </c>
      <c r="N14" s="149">
        <v>1</v>
      </c>
      <c r="O14" s="87">
        <v>1</v>
      </c>
      <c r="P14" s="54">
        <f t="shared" si="4"/>
        <v>0</v>
      </c>
    </row>
    <row r="15" spans="1:16" s="34" customFormat="1">
      <c r="A15" s="173" t="s">
        <v>42</v>
      </c>
      <c r="B15" s="138">
        <v>0</v>
      </c>
      <c r="C15" s="195">
        <v>0</v>
      </c>
      <c r="D15" s="54">
        <v>0</v>
      </c>
      <c r="E15" s="12">
        <v>0</v>
      </c>
      <c r="F15" s="195">
        <v>0</v>
      </c>
      <c r="G15" s="54">
        <v>0</v>
      </c>
      <c r="H15" s="138">
        <v>2</v>
      </c>
      <c r="I15" s="12">
        <v>3</v>
      </c>
      <c r="J15" s="54">
        <f t="shared" si="0"/>
        <v>0.5</v>
      </c>
      <c r="K15" s="87">
        <f t="shared" si="1"/>
        <v>1</v>
      </c>
      <c r="L15" s="138">
        <f t="shared" si="2"/>
        <v>0</v>
      </c>
      <c r="M15" s="54">
        <f t="shared" si="3"/>
        <v>-1</v>
      </c>
      <c r="N15" s="149">
        <v>3</v>
      </c>
      <c r="O15" s="87">
        <v>3</v>
      </c>
      <c r="P15" s="54">
        <f t="shared" si="4"/>
        <v>0</v>
      </c>
    </row>
    <row r="16" spans="1:16" s="34" customFormat="1">
      <c r="A16" s="173" t="s">
        <v>43</v>
      </c>
      <c r="B16" s="138">
        <v>0</v>
      </c>
      <c r="C16" s="195">
        <v>1</v>
      </c>
      <c r="D16" s="54">
        <v>1</v>
      </c>
      <c r="E16" s="12">
        <v>0</v>
      </c>
      <c r="F16" s="195">
        <v>0</v>
      </c>
      <c r="G16" s="54">
        <v>0</v>
      </c>
      <c r="H16" s="138">
        <v>0</v>
      </c>
      <c r="I16" s="12">
        <v>0</v>
      </c>
      <c r="J16" s="54">
        <v>0</v>
      </c>
      <c r="K16" s="87">
        <f t="shared" si="1"/>
        <v>1</v>
      </c>
      <c r="L16" s="138">
        <f t="shared" si="2"/>
        <v>0</v>
      </c>
      <c r="M16" s="54">
        <f t="shared" si="3"/>
        <v>-1</v>
      </c>
      <c r="N16" s="149">
        <v>1</v>
      </c>
      <c r="O16" s="87">
        <v>1</v>
      </c>
      <c r="P16" s="54">
        <f t="shared" si="4"/>
        <v>0</v>
      </c>
    </row>
    <row r="17" spans="1:16" s="34" customFormat="1">
      <c r="A17" s="173" t="s">
        <v>44</v>
      </c>
      <c r="B17" s="138">
        <v>0</v>
      </c>
      <c r="C17" s="195">
        <v>0</v>
      </c>
      <c r="D17" s="54">
        <v>0</v>
      </c>
      <c r="E17" s="12">
        <v>0</v>
      </c>
      <c r="F17" s="195">
        <v>0</v>
      </c>
      <c r="G17" s="54">
        <v>0</v>
      </c>
      <c r="H17" s="138">
        <v>1</v>
      </c>
      <c r="I17" s="12">
        <v>1</v>
      </c>
      <c r="J17" s="54">
        <f t="shared" si="0"/>
        <v>0</v>
      </c>
      <c r="K17" s="87">
        <f t="shared" si="1"/>
        <v>0</v>
      </c>
      <c r="L17" s="138">
        <f t="shared" si="2"/>
        <v>0</v>
      </c>
      <c r="M17" s="54">
        <v>0</v>
      </c>
      <c r="N17" s="149">
        <v>1</v>
      </c>
      <c r="O17" s="87">
        <v>1</v>
      </c>
      <c r="P17" s="54">
        <f t="shared" si="4"/>
        <v>0</v>
      </c>
    </row>
    <row r="18" spans="1:16" s="55" customFormat="1">
      <c r="A18" s="173" t="s">
        <v>45</v>
      </c>
      <c r="B18" s="138">
        <v>2</v>
      </c>
      <c r="C18" s="195">
        <v>2</v>
      </c>
      <c r="D18" s="54">
        <f t="shared" si="5"/>
        <v>0</v>
      </c>
      <c r="E18" s="12">
        <v>1</v>
      </c>
      <c r="F18" s="195">
        <v>1</v>
      </c>
      <c r="G18" s="54">
        <f t="shared" ref="G18:G70" si="6">(F18/E18)-1</f>
        <v>0</v>
      </c>
      <c r="H18" s="138">
        <v>72</v>
      </c>
      <c r="I18" s="12">
        <v>76</v>
      </c>
      <c r="J18" s="54">
        <f t="shared" si="0"/>
        <v>5.555555555555558E-2</v>
      </c>
      <c r="K18" s="87">
        <f t="shared" si="1"/>
        <v>2</v>
      </c>
      <c r="L18" s="138">
        <f t="shared" si="2"/>
        <v>1</v>
      </c>
      <c r="M18" s="54">
        <f t="shared" si="3"/>
        <v>-0.5</v>
      </c>
      <c r="N18" s="149">
        <v>77</v>
      </c>
      <c r="O18" s="87">
        <v>80</v>
      </c>
      <c r="P18" s="54">
        <f t="shared" si="4"/>
        <v>3.8961038961038863E-2</v>
      </c>
    </row>
    <row r="19" spans="1:16" s="34" customFormat="1">
      <c r="A19" s="173" t="s">
        <v>46</v>
      </c>
      <c r="B19" s="138">
        <v>1</v>
      </c>
      <c r="C19" s="195">
        <v>2</v>
      </c>
      <c r="D19" s="54">
        <f>(C19/B19)-1</f>
        <v>1</v>
      </c>
      <c r="E19" s="12">
        <v>0</v>
      </c>
      <c r="F19" s="195">
        <v>0</v>
      </c>
      <c r="G19" s="54">
        <v>0</v>
      </c>
      <c r="H19" s="138">
        <v>35</v>
      </c>
      <c r="I19" s="12">
        <v>33</v>
      </c>
      <c r="J19" s="54">
        <f t="shared" si="0"/>
        <v>-5.7142857142857162E-2</v>
      </c>
      <c r="K19" s="87">
        <f t="shared" si="1"/>
        <v>2</v>
      </c>
      <c r="L19" s="138">
        <f t="shared" si="2"/>
        <v>3</v>
      </c>
      <c r="M19" s="54">
        <f t="shared" si="3"/>
        <v>0.5</v>
      </c>
      <c r="N19" s="149">
        <v>38</v>
      </c>
      <c r="O19" s="87">
        <v>38</v>
      </c>
      <c r="P19" s="54">
        <f t="shared" si="4"/>
        <v>0</v>
      </c>
    </row>
    <row r="20" spans="1:16" s="34" customFormat="1">
      <c r="A20" s="173" t="s">
        <v>47</v>
      </c>
      <c r="B20" s="138">
        <v>3</v>
      </c>
      <c r="C20" s="195">
        <v>3</v>
      </c>
      <c r="D20" s="54">
        <f t="shared" si="5"/>
        <v>0</v>
      </c>
      <c r="E20" s="12">
        <v>0</v>
      </c>
      <c r="F20" s="195">
        <v>0</v>
      </c>
      <c r="G20" s="54">
        <v>0</v>
      </c>
      <c r="H20" s="138">
        <v>35</v>
      </c>
      <c r="I20" s="12">
        <v>37</v>
      </c>
      <c r="J20" s="54">
        <f t="shared" si="0"/>
        <v>5.7142857142857162E-2</v>
      </c>
      <c r="K20" s="87">
        <f t="shared" si="1"/>
        <v>2</v>
      </c>
      <c r="L20" s="138">
        <f t="shared" si="2"/>
        <v>0</v>
      </c>
      <c r="M20" s="54">
        <f t="shared" si="3"/>
        <v>-1</v>
      </c>
      <c r="N20" s="149">
        <v>40</v>
      </c>
      <c r="O20" s="87">
        <v>40</v>
      </c>
      <c r="P20" s="54">
        <f t="shared" si="4"/>
        <v>0</v>
      </c>
    </row>
    <row r="21" spans="1:16" s="34" customFormat="1">
      <c r="A21" s="173" t="s">
        <v>48</v>
      </c>
      <c r="B21" s="138">
        <v>0</v>
      </c>
      <c r="C21" s="195">
        <v>0</v>
      </c>
      <c r="D21" s="54">
        <v>0</v>
      </c>
      <c r="E21" s="12">
        <v>0</v>
      </c>
      <c r="F21" s="195">
        <v>0</v>
      </c>
      <c r="G21" s="54">
        <v>0</v>
      </c>
      <c r="H21" s="138">
        <v>3</v>
      </c>
      <c r="I21" s="12">
        <v>3</v>
      </c>
      <c r="J21" s="54">
        <f t="shared" si="0"/>
        <v>0</v>
      </c>
      <c r="K21" s="87">
        <f t="shared" si="1"/>
        <v>0</v>
      </c>
      <c r="L21" s="138">
        <f t="shared" si="2"/>
        <v>0</v>
      </c>
      <c r="M21" s="54">
        <v>0</v>
      </c>
      <c r="N21" s="149">
        <v>3</v>
      </c>
      <c r="O21" s="87">
        <v>3</v>
      </c>
      <c r="P21" s="54">
        <f t="shared" si="4"/>
        <v>0</v>
      </c>
    </row>
    <row r="22" spans="1:16" s="34" customFormat="1">
      <c r="A22" s="173" t="s">
        <v>49</v>
      </c>
      <c r="B22" s="138">
        <v>0</v>
      </c>
      <c r="C22" s="195">
        <v>0</v>
      </c>
      <c r="D22" s="54">
        <v>0</v>
      </c>
      <c r="E22" s="12">
        <v>0</v>
      </c>
      <c r="F22" s="195">
        <v>0</v>
      </c>
      <c r="G22" s="54">
        <v>0</v>
      </c>
      <c r="H22" s="138">
        <v>2</v>
      </c>
      <c r="I22" s="12">
        <v>2</v>
      </c>
      <c r="J22" s="54">
        <f t="shared" si="0"/>
        <v>0</v>
      </c>
      <c r="K22" s="87">
        <f t="shared" si="1"/>
        <v>0</v>
      </c>
      <c r="L22" s="138">
        <f t="shared" si="2"/>
        <v>0</v>
      </c>
      <c r="M22" s="54">
        <v>0</v>
      </c>
      <c r="N22" s="149">
        <v>2</v>
      </c>
      <c r="O22" s="87">
        <v>2</v>
      </c>
      <c r="P22" s="54">
        <f t="shared" si="4"/>
        <v>0</v>
      </c>
    </row>
    <row r="23" spans="1:16" s="34" customFormat="1">
      <c r="A23" s="173" t="s">
        <v>50</v>
      </c>
      <c r="B23" s="138">
        <v>14</v>
      </c>
      <c r="C23" s="195">
        <v>16</v>
      </c>
      <c r="D23" s="54">
        <f t="shared" si="5"/>
        <v>0.14285714285714279</v>
      </c>
      <c r="E23" s="12">
        <v>2</v>
      </c>
      <c r="F23" s="195">
        <v>1</v>
      </c>
      <c r="G23" s="54">
        <f t="shared" si="6"/>
        <v>-0.5</v>
      </c>
      <c r="H23" s="138">
        <v>87</v>
      </c>
      <c r="I23" s="12">
        <v>87</v>
      </c>
      <c r="J23" s="54">
        <f t="shared" si="0"/>
        <v>0</v>
      </c>
      <c r="K23" s="87">
        <f t="shared" si="1"/>
        <v>2</v>
      </c>
      <c r="L23" s="138">
        <f t="shared" si="2"/>
        <v>2</v>
      </c>
      <c r="M23" s="54">
        <f t="shared" si="3"/>
        <v>0</v>
      </c>
      <c r="N23" s="149">
        <v>105</v>
      </c>
      <c r="O23" s="87">
        <v>106</v>
      </c>
      <c r="P23" s="54">
        <f t="shared" si="4"/>
        <v>9.52380952380949E-3</v>
      </c>
    </row>
    <row r="24" spans="1:16" s="34" customFormat="1">
      <c r="A24" s="173" t="s">
        <v>51</v>
      </c>
      <c r="B24" s="138">
        <v>0</v>
      </c>
      <c r="C24" s="195">
        <v>1</v>
      </c>
      <c r="D24" s="54">
        <v>1</v>
      </c>
      <c r="E24" s="12">
        <v>0</v>
      </c>
      <c r="F24" s="195">
        <v>0</v>
      </c>
      <c r="G24" s="54">
        <v>0</v>
      </c>
      <c r="H24" s="138">
        <v>17</v>
      </c>
      <c r="I24" s="12">
        <v>17</v>
      </c>
      <c r="J24" s="54">
        <f t="shared" si="0"/>
        <v>0</v>
      </c>
      <c r="K24" s="87">
        <f t="shared" si="1"/>
        <v>2</v>
      </c>
      <c r="L24" s="138">
        <f t="shared" si="2"/>
        <v>1</v>
      </c>
      <c r="M24" s="54">
        <f t="shared" si="3"/>
        <v>-0.5</v>
      </c>
      <c r="N24" s="149">
        <v>19</v>
      </c>
      <c r="O24" s="87">
        <v>19</v>
      </c>
      <c r="P24" s="54">
        <f t="shared" si="4"/>
        <v>0</v>
      </c>
    </row>
    <row r="25" spans="1:16" s="34" customFormat="1">
      <c r="A25" s="173" t="s">
        <v>52</v>
      </c>
      <c r="B25" s="138">
        <v>1</v>
      </c>
      <c r="C25" s="195">
        <v>1</v>
      </c>
      <c r="D25" s="54">
        <f t="shared" si="5"/>
        <v>0</v>
      </c>
      <c r="E25" s="12">
        <v>1</v>
      </c>
      <c r="F25" s="195">
        <v>0</v>
      </c>
      <c r="G25" s="54">
        <f t="shared" si="6"/>
        <v>-1</v>
      </c>
      <c r="H25" s="138">
        <v>23</v>
      </c>
      <c r="I25" s="12">
        <v>24</v>
      </c>
      <c r="J25" s="54">
        <f t="shared" si="0"/>
        <v>4.3478260869565188E-2</v>
      </c>
      <c r="K25" s="87">
        <f t="shared" si="1"/>
        <v>0</v>
      </c>
      <c r="L25" s="138">
        <f t="shared" si="2"/>
        <v>0</v>
      </c>
      <c r="M25" s="54">
        <v>0</v>
      </c>
      <c r="N25" s="149">
        <v>25</v>
      </c>
      <c r="O25" s="87">
        <v>25</v>
      </c>
      <c r="P25" s="54">
        <f t="shared" si="4"/>
        <v>0</v>
      </c>
    </row>
    <row r="26" spans="1:16" s="34" customFormat="1">
      <c r="A26" s="173" t="s">
        <v>53</v>
      </c>
      <c r="B26" s="138">
        <v>0</v>
      </c>
      <c r="C26" s="195">
        <v>0</v>
      </c>
      <c r="D26" s="54">
        <v>0</v>
      </c>
      <c r="E26" s="12">
        <v>0</v>
      </c>
      <c r="F26" s="195">
        <v>0</v>
      </c>
      <c r="G26" s="54">
        <v>0</v>
      </c>
      <c r="H26" s="138">
        <v>1</v>
      </c>
      <c r="I26" s="12">
        <v>1</v>
      </c>
      <c r="J26" s="54">
        <f t="shared" si="0"/>
        <v>0</v>
      </c>
      <c r="K26" s="87">
        <f t="shared" si="1"/>
        <v>0</v>
      </c>
      <c r="L26" s="138">
        <f t="shared" si="2"/>
        <v>0</v>
      </c>
      <c r="M26" s="54">
        <v>0</v>
      </c>
      <c r="N26" s="149">
        <v>1</v>
      </c>
      <c r="O26" s="87">
        <v>1</v>
      </c>
      <c r="P26" s="54">
        <f t="shared" si="4"/>
        <v>0</v>
      </c>
    </row>
    <row r="27" spans="1:16" s="34" customFormat="1">
      <c r="A27" s="173" t="s">
        <v>54</v>
      </c>
      <c r="B27" s="138">
        <v>1</v>
      </c>
      <c r="C27" s="195">
        <v>0</v>
      </c>
      <c r="D27" s="54">
        <f t="shared" si="5"/>
        <v>-1</v>
      </c>
      <c r="E27" s="12">
        <v>0</v>
      </c>
      <c r="F27" s="195">
        <v>1</v>
      </c>
      <c r="G27" s="54">
        <v>1</v>
      </c>
      <c r="H27" s="138">
        <v>0</v>
      </c>
      <c r="I27" s="12">
        <v>0</v>
      </c>
      <c r="J27" s="54">
        <v>0</v>
      </c>
      <c r="K27" s="87">
        <f t="shared" si="1"/>
        <v>0</v>
      </c>
      <c r="L27" s="138">
        <f t="shared" si="2"/>
        <v>0</v>
      </c>
      <c r="M27" s="54">
        <v>0</v>
      </c>
      <c r="N27" s="149">
        <v>1</v>
      </c>
      <c r="O27" s="87">
        <v>1</v>
      </c>
      <c r="P27" s="54">
        <f t="shared" si="4"/>
        <v>0</v>
      </c>
    </row>
    <row r="28" spans="1:16" s="34" customFormat="1">
      <c r="A28" s="173" t="s">
        <v>55</v>
      </c>
      <c r="B28" s="138">
        <v>5</v>
      </c>
      <c r="C28" s="195">
        <v>3</v>
      </c>
      <c r="D28" s="54">
        <f t="shared" si="5"/>
        <v>-0.4</v>
      </c>
      <c r="E28" s="12">
        <v>0</v>
      </c>
      <c r="F28" s="195">
        <v>0</v>
      </c>
      <c r="G28" s="54">
        <v>0</v>
      </c>
      <c r="H28" s="138">
        <v>10</v>
      </c>
      <c r="I28" s="12">
        <v>12</v>
      </c>
      <c r="J28" s="54">
        <f t="shared" si="0"/>
        <v>0.19999999999999996</v>
      </c>
      <c r="K28" s="87">
        <f t="shared" si="1"/>
        <v>0</v>
      </c>
      <c r="L28" s="138">
        <f t="shared" si="2"/>
        <v>0</v>
      </c>
      <c r="M28" s="54">
        <v>0</v>
      </c>
      <c r="N28" s="149">
        <v>15</v>
      </c>
      <c r="O28" s="87">
        <v>15</v>
      </c>
      <c r="P28" s="54">
        <f t="shared" si="4"/>
        <v>0</v>
      </c>
    </row>
    <row r="29" spans="1:16" s="34" customFormat="1">
      <c r="A29" s="173" t="s">
        <v>56</v>
      </c>
      <c r="B29" s="138">
        <v>0</v>
      </c>
      <c r="C29" s="195">
        <v>0</v>
      </c>
      <c r="D29" s="54">
        <v>0</v>
      </c>
      <c r="E29" s="12">
        <v>0</v>
      </c>
      <c r="F29" s="195">
        <v>0</v>
      </c>
      <c r="G29" s="54">
        <v>0</v>
      </c>
      <c r="H29" s="138">
        <v>18</v>
      </c>
      <c r="I29" s="12">
        <v>19</v>
      </c>
      <c r="J29" s="54">
        <f t="shared" si="0"/>
        <v>5.555555555555558E-2</v>
      </c>
      <c r="K29" s="87">
        <f t="shared" si="1"/>
        <v>2</v>
      </c>
      <c r="L29" s="138">
        <f t="shared" si="2"/>
        <v>1</v>
      </c>
      <c r="M29" s="54">
        <f t="shared" si="3"/>
        <v>-0.5</v>
      </c>
      <c r="N29" s="149">
        <v>20</v>
      </c>
      <c r="O29" s="87">
        <v>20</v>
      </c>
      <c r="P29" s="54">
        <f t="shared" si="4"/>
        <v>0</v>
      </c>
    </row>
    <row r="30" spans="1:16" s="34" customFormat="1">
      <c r="A30" s="173" t="s">
        <v>57</v>
      </c>
      <c r="B30" s="138">
        <v>0</v>
      </c>
      <c r="C30" s="195">
        <v>0</v>
      </c>
      <c r="D30" s="54">
        <v>0</v>
      </c>
      <c r="E30" s="12">
        <v>0</v>
      </c>
      <c r="F30" s="195">
        <v>0</v>
      </c>
      <c r="G30" s="54">
        <v>0</v>
      </c>
      <c r="H30" s="138">
        <v>1</v>
      </c>
      <c r="I30" s="12">
        <v>1</v>
      </c>
      <c r="J30" s="54">
        <f t="shared" si="0"/>
        <v>0</v>
      </c>
      <c r="K30" s="87">
        <f t="shared" si="1"/>
        <v>0</v>
      </c>
      <c r="L30" s="138">
        <f t="shared" si="2"/>
        <v>0</v>
      </c>
      <c r="M30" s="54">
        <v>0</v>
      </c>
      <c r="N30" s="149">
        <v>1</v>
      </c>
      <c r="O30" s="87">
        <v>1</v>
      </c>
      <c r="P30" s="54">
        <f t="shared" si="4"/>
        <v>0</v>
      </c>
    </row>
    <row r="31" spans="1:16" s="34" customFormat="1">
      <c r="A31" s="173" t="s">
        <v>58</v>
      </c>
      <c r="B31" s="138">
        <v>0</v>
      </c>
      <c r="C31" s="195">
        <v>0</v>
      </c>
      <c r="D31" s="54">
        <v>0</v>
      </c>
      <c r="E31" s="12">
        <v>0</v>
      </c>
      <c r="F31" s="195">
        <v>0</v>
      </c>
      <c r="G31" s="54">
        <v>0</v>
      </c>
      <c r="H31" s="138">
        <v>2</v>
      </c>
      <c r="I31" s="12">
        <v>2</v>
      </c>
      <c r="J31" s="54">
        <f t="shared" si="0"/>
        <v>0</v>
      </c>
      <c r="K31" s="87">
        <f t="shared" si="1"/>
        <v>0</v>
      </c>
      <c r="L31" s="138">
        <f t="shared" si="2"/>
        <v>0</v>
      </c>
      <c r="M31" s="54">
        <v>0</v>
      </c>
      <c r="N31" s="149">
        <v>2</v>
      </c>
      <c r="O31" s="87">
        <v>2</v>
      </c>
      <c r="P31" s="54">
        <f t="shared" si="4"/>
        <v>0</v>
      </c>
    </row>
    <row r="32" spans="1:16" s="34" customFormat="1">
      <c r="A32" s="173" t="s">
        <v>59</v>
      </c>
      <c r="B32" s="138">
        <v>0</v>
      </c>
      <c r="C32" s="195">
        <v>0</v>
      </c>
      <c r="D32" s="54">
        <v>0</v>
      </c>
      <c r="E32" s="12">
        <v>0</v>
      </c>
      <c r="F32" s="195">
        <v>0</v>
      </c>
      <c r="G32" s="54">
        <v>0</v>
      </c>
      <c r="H32" s="138">
        <v>1</v>
      </c>
      <c r="I32" s="12">
        <v>1</v>
      </c>
      <c r="J32" s="54">
        <f t="shared" si="0"/>
        <v>0</v>
      </c>
      <c r="K32" s="87">
        <f t="shared" si="1"/>
        <v>0</v>
      </c>
      <c r="L32" s="138">
        <f t="shared" si="2"/>
        <v>0</v>
      </c>
      <c r="M32" s="54">
        <v>0</v>
      </c>
      <c r="N32" s="149">
        <v>1</v>
      </c>
      <c r="O32" s="87">
        <v>1</v>
      </c>
      <c r="P32" s="54">
        <f t="shared" si="4"/>
        <v>0</v>
      </c>
    </row>
    <row r="33" spans="1:16" s="34" customFormat="1">
      <c r="A33" s="173" t="s">
        <v>60</v>
      </c>
      <c r="B33" s="138">
        <v>0</v>
      </c>
      <c r="C33" s="195">
        <v>0</v>
      </c>
      <c r="D33" s="54">
        <v>0</v>
      </c>
      <c r="E33" s="12">
        <v>0</v>
      </c>
      <c r="F33" s="195">
        <v>0</v>
      </c>
      <c r="G33" s="54">
        <v>0</v>
      </c>
      <c r="H33" s="138">
        <v>2</v>
      </c>
      <c r="I33" s="12">
        <v>2</v>
      </c>
      <c r="J33" s="54">
        <f t="shared" si="0"/>
        <v>0</v>
      </c>
      <c r="K33" s="87">
        <f t="shared" si="1"/>
        <v>0</v>
      </c>
      <c r="L33" s="138">
        <f t="shared" si="2"/>
        <v>0</v>
      </c>
      <c r="M33" s="54">
        <v>0</v>
      </c>
      <c r="N33" s="149">
        <v>2</v>
      </c>
      <c r="O33" s="87">
        <v>2</v>
      </c>
      <c r="P33" s="54">
        <f t="shared" si="4"/>
        <v>0</v>
      </c>
    </row>
    <row r="34" spans="1:16" s="34" customFormat="1">
      <c r="A34" s="173" t="s">
        <v>61</v>
      </c>
      <c r="B34" s="138">
        <v>0</v>
      </c>
      <c r="C34" s="195">
        <v>0</v>
      </c>
      <c r="D34" s="54">
        <v>0</v>
      </c>
      <c r="E34" s="12">
        <v>0</v>
      </c>
      <c r="F34" s="195">
        <v>0</v>
      </c>
      <c r="G34" s="54">
        <v>0</v>
      </c>
      <c r="H34" s="138">
        <v>1</v>
      </c>
      <c r="I34" s="12">
        <v>1</v>
      </c>
      <c r="J34" s="54">
        <f t="shared" si="0"/>
        <v>0</v>
      </c>
      <c r="K34" s="87">
        <f t="shared" si="1"/>
        <v>0</v>
      </c>
      <c r="L34" s="138">
        <f t="shared" si="2"/>
        <v>0</v>
      </c>
      <c r="M34" s="54">
        <v>0</v>
      </c>
      <c r="N34" s="149">
        <v>1</v>
      </c>
      <c r="O34" s="87">
        <v>1</v>
      </c>
      <c r="P34" s="54">
        <f t="shared" si="4"/>
        <v>0</v>
      </c>
    </row>
    <row r="35" spans="1:16" s="34" customFormat="1">
      <c r="A35" s="173" t="s">
        <v>255</v>
      </c>
      <c r="B35" s="138">
        <v>1</v>
      </c>
      <c r="C35" s="195">
        <v>0</v>
      </c>
      <c r="D35" s="54">
        <f t="shared" si="5"/>
        <v>-1</v>
      </c>
      <c r="E35" s="12">
        <v>0</v>
      </c>
      <c r="F35" s="195">
        <v>0</v>
      </c>
      <c r="G35" s="54">
        <v>0</v>
      </c>
      <c r="H35" s="138">
        <v>1</v>
      </c>
      <c r="I35" s="12">
        <v>2</v>
      </c>
      <c r="J35" s="54">
        <f t="shared" si="0"/>
        <v>1</v>
      </c>
      <c r="K35" s="87">
        <f t="shared" si="1"/>
        <v>3</v>
      </c>
      <c r="L35" s="138">
        <f t="shared" si="2"/>
        <v>0</v>
      </c>
      <c r="M35" s="54">
        <f t="shared" si="3"/>
        <v>-1</v>
      </c>
      <c r="N35" s="149">
        <v>5</v>
      </c>
      <c r="O35" s="87">
        <v>2</v>
      </c>
      <c r="P35" s="54">
        <f t="shared" si="4"/>
        <v>-0.6</v>
      </c>
    </row>
    <row r="36" spans="1:16" s="34" customFormat="1">
      <c r="A36" s="174" t="s">
        <v>62</v>
      </c>
      <c r="B36" s="138">
        <v>3</v>
      </c>
      <c r="C36" s="195">
        <v>3</v>
      </c>
      <c r="D36" s="54">
        <f t="shared" si="5"/>
        <v>0</v>
      </c>
      <c r="E36" s="12">
        <v>0</v>
      </c>
      <c r="F36" s="195">
        <v>0</v>
      </c>
      <c r="G36" s="54">
        <v>0</v>
      </c>
      <c r="H36" s="138">
        <v>0</v>
      </c>
      <c r="I36" s="12">
        <v>0</v>
      </c>
      <c r="J36" s="54">
        <v>0</v>
      </c>
      <c r="K36" s="87">
        <v>0</v>
      </c>
      <c r="L36" s="138">
        <f t="shared" ref="L36:L57" si="7">O36-C36-F36-I36</f>
        <v>0</v>
      </c>
      <c r="M36" s="54">
        <v>0</v>
      </c>
      <c r="N36" s="149">
        <v>0</v>
      </c>
      <c r="O36" s="87">
        <v>3</v>
      </c>
      <c r="P36" s="54">
        <v>1</v>
      </c>
    </row>
    <row r="37" spans="1:16" s="34" customFormat="1">
      <c r="A37" s="174" t="s">
        <v>63</v>
      </c>
      <c r="B37" s="138">
        <v>3</v>
      </c>
      <c r="C37" s="195">
        <v>3</v>
      </c>
      <c r="D37" s="54">
        <f t="shared" si="5"/>
        <v>0</v>
      </c>
      <c r="E37" s="12">
        <v>0</v>
      </c>
      <c r="F37" s="195">
        <v>0</v>
      </c>
      <c r="G37" s="54">
        <v>0</v>
      </c>
      <c r="H37" s="138">
        <v>0</v>
      </c>
      <c r="I37" s="12">
        <v>0</v>
      </c>
      <c r="J37" s="54">
        <v>0</v>
      </c>
      <c r="K37" s="87">
        <v>0</v>
      </c>
      <c r="L37" s="138">
        <f t="shared" si="7"/>
        <v>0</v>
      </c>
      <c r="M37" s="54">
        <v>0</v>
      </c>
      <c r="N37" s="149">
        <v>0</v>
      </c>
      <c r="O37" s="87">
        <v>3</v>
      </c>
      <c r="P37" s="54">
        <v>1</v>
      </c>
    </row>
    <row r="38" spans="1:16" s="34" customFormat="1">
      <c r="A38" s="174" t="s">
        <v>64</v>
      </c>
      <c r="B38" s="138">
        <v>0</v>
      </c>
      <c r="C38" s="195">
        <v>0</v>
      </c>
      <c r="D38" s="54">
        <v>0</v>
      </c>
      <c r="E38" s="12">
        <v>0</v>
      </c>
      <c r="F38" s="195">
        <v>0</v>
      </c>
      <c r="G38" s="54">
        <v>0</v>
      </c>
      <c r="H38" s="138">
        <v>1</v>
      </c>
      <c r="I38" s="12">
        <v>1</v>
      </c>
      <c r="J38" s="54">
        <f t="shared" si="0"/>
        <v>0</v>
      </c>
      <c r="K38" s="87">
        <f>N38-B38-E38-H38</f>
        <v>0</v>
      </c>
      <c r="L38" s="138">
        <f t="shared" si="7"/>
        <v>0</v>
      </c>
      <c r="M38" s="54">
        <v>0</v>
      </c>
      <c r="N38" s="149">
        <v>1</v>
      </c>
      <c r="O38" s="87">
        <v>1</v>
      </c>
      <c r="P38" s="54">
        <f>(O38/N38)-1</f>
        <v>0</v>
      </c>
    </row>
    <row r="39" spans="1:16" s="34" customFormat="1">
      <c r="A39" s="173" t="s">
        <v>65</v>
      </c>
      <c r="B39" s="138">
        <v>0</v>
      </c>
      <c r="C39" s="195">
        <v>0</v>
      </c>
      <c r="D39" s="54">
        <v>0</v>
      </c>
      <c r="E39" s="12">
        <v>0</v>
      </c>
      <c r="F39" s="195">
        <v>0</v>
      </c>
      <c r="G39" s="54">
        <v>0</v>
      </c>
      <c r="H39" s="138">
        <v>1</v>
      </c>
      <c r="I39" s="12">
        <v>1</v>
      </c>
      <c r="J39" s="54">
        <f t="shared" si="0"/>
        <v>0</v>
      </c>
      <c r="K39" s="87">
        <f>N39-B39-E39-H39</f>
        <v>0</v>
      </c>
      <c r="L39" s="138">
        <f t="shared" si="7"/>
        <v>0</v>
      </c>
      <c r="M39" s="54">
        <v>0</v>
      </c>
      <c r="N39" s="149">
        <v>1</v>
      </c>
      <c r="O39" s="87">
        <v>1</v>
      </c>
      <c r="P39" s="54">
        <f>(O39/N39)-1</f>
        <v>0</v>
      </c>
    </row>
    <row r="40" spans="1:16" s="34" customFormat="1">
      <c r="A40" s="173" t="s">
        <v>66</v>
      </c>
      <c r="B40" s="138">
        <v>0</v>
      </c>
      <c r="C40" s="195">
        <v>0</v>
      </c>
      <c r="D40" s="54">
        <v>0</v>
      </c>
      <c r="E40" s="12">
        <v>0</v>
      </c>
      <c r="F40" s="195">
        <v>0</v>
      </c>
      <c r="G40" s="54">
        <v>0</v>
      </c>
      <c r="H40" s="138">
        <v>1</v>
      </c>
      <c r="I40" s="12">
        <v>1</v>
      </c>
      <c r="J40" s="54">
        <f t="shared" si="0"/>
        <v>0</v>
      </c>
      <c r="K40" s="87">
        <f>N40-B40-E40-H40</f>
        <v>0</v>
      </c>
      <c r="L40" s="138">
        <f t="shared" si="7"/>
        <v>0</v>
      </c>
      <c r="M40" s="54">
        <v>0</v>
      </c>
      <c r="N40" s="149">
        <v>1</v>
      </c>
      <c r="O40" s="87">
        <v>1</v>
      </c>
      <c r="P40" s="54">
        <f>(O40/N40)-1</f>
        <v>0</v>
      </c>
    </row>
    <row r="41" spans="1:16" s="34" customFormat="1">
      <c r="A41" s="175" t="s">
        <v>67</v>
      </c>
      <c r="B41" s="138">
        <v>0</v>
      </c>
      <c r="C41" s="195">
        <v>0</v>
      </c>
      <c r="D41" s="54">
        <v>0</v>
      </c>
      <c r="E41" s="12">
        <v>0</v>
      </c>
      <c r="F41" s="195">
        <v>0</v>
      </c>
      <c r="G41" s="54">
        <v>0</v>
      </c>
      <c r="H41" s="138">
        <v>5</v>
      </c>
      <c r="I41" s="12">
        <v>4</v>
      </c>
      <c r="J41" s="54">
        <f t="shared" si="0"/>
        <v>-0.19999999999999996</v>
      </c>
      <c r="K41" s="87">
        <f>N41-B41-E41-H41</f>
        <v>3</v>
      </c>
      <c r="L41" s="138">
        <f t="shared" si="7"/>
        <v>1</v>
      </c>
      <c r="M41" s="54">
        <f t="shared" si="3"/>
        <v>-0.66666666666666674</v>
      </c>
      <c r="N41" s="149">
        <v>8</v>
      </c>
      <c r="O41" s="87">
        <v>5</v>
      </c>
      <c r="P41" s="54">
        <f>(O41/N41)-1</f>
        <v>-0.375</v>
      </c>
    </row>
    <row r="42" spans="1:16" s="34" customFormat="1">
      <c r="A42" s="174" t="s">
        <v>68</v>
      </c>
      <c r="B42" s="138">
        <v>0</v>
      </c>
      <c r="C42" s="195">
        <v>0</v>
      </c>
      <c r="D42" s="54">
        <v>0</v>
      </c>
      <c r="E42" s="12">
        <v>0</v>
      </c>
      <c r="F42" s="195">
        <v>0</v>
      </c>
      <c r="G42" s="54">
        <v>0</v>
      </c>
      <c r="H42" s="138">
        <v>3</v>
      </c>
      <c r="I42" s="12">
        <v>3</v>
      </c>
      <c r="J42" s="54">
        <f t="shared" si="0"/>
        <v>0</v>
      </c>
      <c r="K42" s="87">
        <f>N42-B42-E42-H42</f>
        <v>0</v>
      </c>
      <c r="L42" s="138">
        <f t="shared" si="7"/>
        <v>0</v>
      </c>
      <c r="M42" s="54">
        <v>0</v>
      </c>
      <c r="N42" s="149">
        <v>3</v>
      </c>
      <c r="O42" s="87">
        <v>3</v>
      </c>
      <c r="P42" s="54">
        <f>(O42/N42)-1</f>
        <v>0</v>
      </c>
    </row>
    <row r="43" spans="1:16" s="34" customFormat="1">
      <c r="A43" s="174" t="s">
        <v>69</v>
      </c>
      <c r="B43" s="138">
        <v>1</v>
      </c>
      <c r="C43" s="195">
        <v>1</v>
      </c>
      <c r="D43" s="54">
        <f t="shared" si="5"/>
        <v>0</v>
      </c>
      <c r="E43" s="12">
        <v>0</v>
      </c>
      <c r="F43" s="195">
        <v>0</v>
      </c>
      <c r="G43" s="54">
        <v>0</v>
      </c>
      <c r="H43" s="138">
        <v>0</v>
      </c>
      <c r="I43" s="12">
        <v>0</v>
      </c>
      <c r="J43" s="54">
        <v>0</v>
      </c>
      <c r="K43" s="87">
        <v>0</v>
      </c>
      <c r="L43" s="138">
        <f t="shared" si="7"/>
        <v>0</v>
      </c>
      <c r="M43" s="54">
        <v>0</v>
      </c>
      <c r="N43" s="149">
        <v>0</v>
      </c>
      <c r="O43" s="87">
        <v>1</v>
      </c>
      <c r="P43" s="54">
        <v>1</v>
      </c>
    </row>
    <row r="44" spans="1:16" s="34" customFormat="1">
      <c r="A44" s="174" t="s">
        <v>70</v>
      </c>
      <c r="B44" s="138">
        <v>0</v>
      </c>
      <c r="C44" s="195">
        <v>0</v>
      </c>
      <c r="D44" s="54">
        <v>0</v>
      </c>
      <c r="E44" s="12">
        <v>0</v>
      </c>
      <c r="F44" s="195">
        <v>0</v>
      </c>
      <c r="G44" s="54">
        <v>0</v>
      </c>
      <c r="H44" s="138">
        <v>1</v>
      </c>
      <c r="I44" s="12">
        <v>1</v>
      </c>
      <c r="J44" s="54">
        <f t="shared" si="0"/>
        <v>0</v>
      </c>
      <c r="K44" s="87">
        <v>0</v>
      </c>
      <c r="L44" s="138">
        <f t="shared" si="7"/>
        <v>0</v>
      </c>
      <c r="M44" s="54">
        <v>0</v>
      </c>
      <c r="N44" s="149">
        <v>0</v>
      </c>
      <c r="O44" s="87">
        <v>1</v>
      </c>
      <c r="P44" s="54">
        <v>1</v>
      </c>
    </row>
    <row r="45" spans="1:16" s="34" customFormat="1">
      <c r="A45" s="173" t="s">
        <v>71</v>
      </c>
      <c r="B45" s="138">
        <v>0</v>
      </c>
      <c r="C45" s="195">
        <v>0</v>
      </c>
      <c r="D45" s="54">
        <v>0</v>
      </c>
      <c r="E45" s="12">
        <v>0</v>
      </c>
      <c r="F45" s="195">
        <v>0</v>
      </c>
      <c r="G45" s="54">
        <v>0</v>
      </c>
      <c r="H45" s="138">
        <v>1</v>
      </c>
      <c r="I45" s="12">
        <v>1</v>
      </c>
      <c r="J45" s="54">
        <f t="shared" si="0"/>
        <v>0</v>
      </c>
      <c r="K45" s="87">
        <f t="shared" ref="K45:K50" si="8">N45-B45-E45-H45</f>
        <v>0</v>
      </c>
      <c r="L45" s="138">
        <f t="shared" si="7"/>
        <v>0</v>
      </c>
      <c r="M45" s="54">
        <v>0</v>
      </c>
      <c r="N45" s="149">
        <v>1</v>
      </c>
      <c r="O45" s="87">
        <v>1</v>
      </c>
      <c r="P45" s="54">
        <f t="shared" ref="P45:P50" si="9">(O45/N45)-1</f>
        <v>0</v>
      </c>
    </row>
    <row r="46" spans="1:16" s="34" customFormat="1">
      <c r="A46" s="173" t="s">
        <v>72</v>
      </c>
      <c r="B46" s="138">
        <v>0</v>
      </c>
      <c r="C46" s="195">
        <v>0</v>
      </c>
      <c r="D46" s="54">
        <v>0</v>
      </c>
      <c r="E46" s="12">
        <v>0</v>
      </c>
      <c r="F46" s="195">
        <v>0</v>
      </c>
      <c r="G46" s="54">
        <v>0</v>
      </c>
      <c r="H46" s="138">
        <v>1</v>
      </c>
      <c r="I46" s="12">
        <v>1</v>
      </c>
      <c r="J46" s="54">
        <f t="shared" si="0"/>
        <v>0</v>
      </c>
      <c r="K46" s="87">
        <f t="shared" si="8"/>
        <v>0</v>
      </c>
      <c r="L46" s="138">
        <f t="shared" si="7"/>
        <v>0</v>
      </c>
      <c r="M46" s="54">
        <v>0</v>
      </c>
      <c r="N46" s="149">
        <v>1</v>
      </c>
      <c r="O46" s="87">
        <v>1</v>
      </c>
      <c r="P46" s="54">
        <f t="shared" si="9"/>
        <v>0</v>
      </c>
    </row>
    <row r="47" spans="1:16" s="34" customFormat="1">
      <c r="A47" s="173" t="s">
        <v>73</v>
      </c>
      <c r="B47" s="138">
        <v>0</v>
      </c>
      <c r="C47" s="195">
        <v>0</v>
      </c>
      <c r="D47" s="54">
        <v>0</v>
      </c>
      <c r="E47" s="12">
        <v>0</v>
      </c>
      <c r="F47" s="195">
        <v>0</v>
      </c>
      <c r="G47" s="54">
        <v>0</v>
      </c>
      <c r="H47" s="138">
        <v>1</v>
      </c>
      <c r="I47" s="12">
        <v>1</v>
      </c>
      <c r="J47" s="54">
        <f t="shared" si="0"/>
        <v>0</v>
      </c>
      <c r="K47" s="87">
        <f t="shared" si="8"/>
        <v>0</v>
      </c>
      <c r="L47" s="138">
        <f t="shared" si="7"/>
        <v>0</v>
      </c>
      <c r="M47" s="54">
        <v>0</v>
      </c>
      <c r="N47" s="149">
        <v>1</v>
      </c>
      <c r="O47" s="87">
        <v>1</v>
      </c>
      <c r="P47" s="54">
        <f t="shared" si="9"/>
        <v>0</v>
      </c>
    </row>
    <row r="48" spans="1:16" s="34" customFormat="1">
      <c r="A48" s="173" t="s">
        <v>74</v>
      </c>
      <c r="B48" s="138">
        <v>0</v>
      </c>
      <c r="C48" s="195">
        <v>1</v>
      </c>
      <c r="D48" s="54">
        <v>1</v>
      </c>
      <c r="E48" s="12">
        <v>0</v>
      </c>
      <c r="F48" s="195">
        <v>0</v>
      </c>
      <c r="G48" s="54">
        <v>0</v>
      </c>
      <c r="H48" s="138">
        <v>1</v>
      </c>
      <c r="I48" s="12">
        <v>0</v>
      </c>
      <c r="J48" s="54">
        <f t="shared" si="0"/>
        <v>-1</v>
      </c>
      <c r="K48" s="87">
        <f t="shared" si="8"/>
        <v>0</v>
      </c>
      <c r="L48" s="138">
        <f t="shared" si="7"/>
        <v>0</v>
      </c>
      <c r="M48" s="54">
        <v>0</v>
      </c>
      <c r="N48" s="149">
        <v>1</v>
      </c>
      <c r="O48" s="87">
        <v>1</v>
      </c>
      <c r="P48" s="54">
        <f t="shared" si="9"/>
        <v>0</v>
      </c>
    </row>
    <row r="49" spans="1:16" s="34" customFormat="1">
      <c r="A49" s="173" t="s">
        <v>75</v>
      </c>
      <c r="B49" s="138">
        <v>2</v>
      </c>
      <c r="C49" s="195">
        <v>2</v>
      </c>
      <c r="D49" s="54">
        <f t="shared" si="5"/>
        <v>0</v>
      </c>
      <c r="E49" s="12">
        <v>0</v>
      </c>
      <c r="F49" s="195">
        <v>0</v>
      </c>
      <c r="G49" s="54">
        <v>0</v>
      </c>
      <c r="H49" s="138">
        <v>4</v>
      </c>
      <c r="I49" s="12">
        <v>5</v>
      </c>
      <c r="J49" s="54">
        <f t="shared" si="0"/>
        <v>0.25</v>
      </c>
      <c r="K49" s="87">
        <f t="shared" si="8"/>
        <v>2</v>
      </c>
      <c r="L49" s="138">
        <f t="shared" si="7"/>
        <v>1</v>
      </c>
      <c r="M49" s="54">
        <f t="shared" si="3"/>
        <v>-0.5</v>
      </c>
      <c r="N49" s="149">
        <v>8</v>
      </c>
      <c r="O49" s="87">
        <v>8</v>
      </c>
      <c r="P49" s="54">
        <f t="shared" si="9"/>
        <v>0</v>
      </c>
    </row>
    <row r="50" spans="1:16" s="34" customFormat="1">
      <c r="A50" s="173" t="s">
        <v>76</v>
      </c>
      <c r="B50" s="138">
        <v>0</v>
      </c>
      <c r="C50" s="195">
        <v>1</v>
      </c>
      <c r="D50" s="54">
        <v>1</v>
      </c>
      <c r="E50" s="12">
        <v>4</v>
      </c>
      <c r="F50" s="195">
        <v>4</v>
      </c>
      <c r="G50" s="54">
        <f t="shared" si="6"/>
        <v>0</v>
      </c>
      <c r="H50" s="138">
        <v>11</v>
      </c>
      <c r="I50" s="12">
        <v>11</v>
      </c>
      <c r="J50" s="54">
        <f t="shared" si="0"/>
        <v>0</v>
      </c>
      <c r="K50" s="87">
        <f t="shared" si="8"/>
        <v>16</v>
      </c>
      <c r="L50" s="138">
        <f t="shared" si="7"/>
        <v>0</v>
      </c>
      <c r="M50" s="54">
        <f t="shared" si="3"/>
        <v>-1</v>
      </c>
      <c r="N50" s="149">
        <v>31</v>
      </c>
      <c r="O50" s="87">
        <v>16</v>
      </c>
      <c r="P50" s="54">
        <f t="shared" si="9"/>
        <v>-0.4838709677419355</v>
      </c>
    </row>
    <row r="51" spans="1:16" s="34" customFormat="1">
      <c r="A51" s="174" t="s">
        <v>77</v>
      </c>
      <c r="B51" s="138">
        <v>0</v>
      </c>
      <c r="C51" s="195">
        <v>0</v>
      </c>
      <c r="D51" s="54">
        <v>0</v>
      </c>
      <c r="E51" s="12">
        <v>3</v>
      </c>
      <c r="F51" s="195">
        <v>3</v>
      </c>
      <c r="G51" s="54">
        <f t="shared" si="6"/>
        <v>0</v>
      </c>
      <c r="H51" s="138">
        <v>12</v>
      </c>
      <c r="I51" s="12">
        <v>12</v>
      </c>
      <c r="J51" s="54">
        <f t="shared" si="0"/>
        <v>0</v>
      </c>
      <c r="K51" s="87">
        <v>0</v>
      </c>
      <c r="L51" s="138">
        <f t="shared" si="7"/>
        <v>0</v>
      </c>
      <c r="M51" s="54">
        <v>0</v>
      </c>
      <c r="N51" s="149">
        <v>0</v>
      </c>
      <c r="O51" s="87">
        <v>15</v>
      </c>
      <c r="P51" s="54">
        <v>1</v>
      </c>
    </row>
    <row r="52" spans="1:16" s="34" customFormat="1">
      <c r="A52" s="173" t="s">
        <v>78</v>
      </c>
      <c r="B52" s="138">
        <v>0</v>
      </c>
      <c r="C52" s="195">
        <v>0</v>
      </c>
      <c r="D52" s="54">
        <v>0</v>
      </c>
      <c r="E52" s="12">
        <v>0</v>
      </c>
      <c r="F52" s="195">
        <v>0</v>
      </c>
      <c r="G52" s="54">
        <v>0</v>
      </c>
      <c r="H52" s="138">
        <v>1</v>
      </c>
      <c r="I52" s="12">
        <v>1</v>
      </c>
      <c r="J52" s="54">
        <f t="shared" si="0"/>
        <v>0</v>
      </c>
      <c r="K52" s="87">
        <f t="shared" ref="K52:K57" si="10">N52-B52-E52-H52</f>
        <v>0</v>
      </c>
      <c r="L52" s="138">
        <f t="shared" si="7"/>
        <v>0</v>
      </c>
      <c r="M52" s="54">
        <v>0</v>
      </c>
      <c r="N52" s="149">
        <v>1</v>
      </c>
      <c r="O52" s="87">
        <v>1</v>
      </c>
      <c r="P52" s="54">
        <f t="shared" ref="P52:P79" si="11">(O52/N52)-1</f>
        <v>0</v>
      </c>
    </row>
    <row r="53" spans="1:16" s="34" customFormat="1">
      <c r="A53" s="173" t="s">
        <v>79</v>
      </c>
      <c r="B53" s="138">
        <v>1</v>
      </c>
      <c r="C53" s="195">
        <v>1</v>
      </c>
      <c r="D53" s="54">
        <f t="shared" si="5"/>
        <v>0</v>
      </c>
      <c r="E53" s="12">
        <v>0</v>
      </c>
      <c r="F53" s="195">
        <v>0</v>
      </c>
      <c r="G53" s="54">
        <v>0</v>
      </c>
      <c r="H53" s="138">
        <v>0</v>
      </c>
      <c r="I53" s="12">
        <v>0</v>
      </c>
      <c r="J53" s="54">
        <v>0</v>
      </c>
      <c r="K53" s="87">
        <f t="shared" si="10"/>
        <v>0</v>
      </c>
      <c r="L53" s="138">
        <f t="shared" si="7"/>
        <v>0</v>
      </c>
      <c r="M53" s="54">
        <v>0</v>
      </c>
      <c r="N53" s="149">
        <v>1</v>
      </c>
      <c r="O53" s="87">
        <v>1</v>
      </c>
      <c r="P53" s="54">
        <f t="shared" si="11"/>
        <v>0</v>
      </c>
    </row>
    <row r="54" spans="1:16" s="34" customFormat="1">
      <c r="A54" s="173" t="s">
        <v>80</v>
      </c>
      <c r="B54" s="138">
        <v>0</v>
      </c>
      <c r="C54" s="195">
        <v>0</v>
      </c>
      <c r="D54" s="54">
        <v>0</v>
      </c>
      <c r="E54" s="12">
        <v>0</v>
      </c>
      <c r="F54" s="195">
        <v>0</v>
      </c>
      <c r="G54" s="54">
        <v>0</v>
      </c>
      <c r="H54" s="138">
        <v>56</v>
      </c>
      <c r="I54" s="12">
        <v>55</v>
      </c>
      <c r="J54" s="54">
        <f t="shared" si="0"/>
        <v>-1.7857142857142905E-2</v>
      </c>
      <c r="K54" s="87">
        <f t="shared" si="10"/>
        <v>1</v>
      </c>
      <c r="L54" s="138">
        <f t="shared" si="7"/>
        <v>2</v>
      </c>
      <c r="M54" s="54">
        <f t="shared" si="3"/>
        <v>1</v>
      </c>
      <c r="N54" s="149">
        <v>57</v>
      </c>
      <c r="O54" s="87">
        <v>57</v>
      </c>
      <c r="P54" s="54">
        <f t="shared" si="11"/>
        <v>0</v>
      </c>
    </row>
    <row r="55" spans="1:16" s="34" customFormat="1">
      <c r="A55" s="173" t="s">
        <v>81</v>
      </c>
      <c r="B55" s="138">
        <v>0</v>
      </c>
      <c r="C55" s="195">
        <v>0</v>
      </c>
      <c r="D55" s="54">
        <v>0</v>
      </c>
      <c r="E55" s="12">
        <v>0</v>
      </c>
      <c r="F55" s="195">
        <v>0</v>
      </c>
      <c r="G55" s="54">
        <v>0</v>
      </c>
      <c r="H55" s="138">
        <v>1</v>
      </c>
      <c r="I55" s="12">
        <v>1</v>
      </c>
      <c r="J55" s="54">
        <f t="shared" si="0"/>
        <v>0</v>
      </c>
      <c r="K55" s="87">
        <f t="shared" si="10"/>
        <v>0</v>
      </c>
      <c r="L55" s="138">
        <f t="shared" si="7"/>
        <v>0</v>
      </c>
      <c r="M55" s="54">
        <v>0</v>
      </c>
      <c r="N55" s="149">
        <v>1</v>
      </c>
      <c r="O55" s="87">
        <v>1</v>
      </c>
      <c r="P55" s="54">
        <f t="shared" si="11"/>
        <v>0</v>
      </c>
    </row>
    <row r="56" spans="1:16" s="34" customFormat="1">
      <c r="A56" s="173" t="s">
        <v>82</v>
      </c>
      <c r="B56" s="138">
        <v>0</v>
      </c>
      <c r="C56" s="195">
        <v>0</v>
      </c>
      <c r="D56" s="54">
        <v>0</v>
      </c>
      <c r="E56" s="12">
        <v>0</v>
      </c>
      <c r="F56" s="195">
        <v>0</v>
      </c>
      <c r="G56" s="54">
        <v>0</v>
      </c>
      <c r="H56" s="138">
        <v>1</v>
      </c>
      <c r="I56" s="12">
        <v>1</v>
      </c>
      <c r="J56" s="54">
        <f t="shared" si="0"/>
        <v>0</v>
      </c>
      <c r="K56" s="87">
        <f t="shared" si="10"/>
        <v>0</v>
      </c>
      <c r="L56" s="138">
        <f t="shared" si="7"/>
        <v>0</v>
      </c>
      <c r="M56" s="54">
        <v>0</v>
      </c>
      <c r="N56" s="149">
        <v>1</v>
      </c>
      <c r="O56" s="87">
        <v>1</v>
      </c>
      <c r="P56" s="54">
        <f t="shared" si="11"/>
        <v>0</v>
      </c>
    </row>
    <row r="57" spans="1:16" s="34" customFormat="1">
      <c r="A57" s="173" t="s">
        <v>83</v>
      </c>
      <c r="B57" s="138">
        <v>0</v>
      </c>
      <c r="C57" s="195">
        <v>0</v>
      </c>
      <c r="D57" s="54">
        <v>0</v>
      </c>
      <c r="E57" s="12">
        <v>0</v>
      </c>
      <c r="F57" s="195">
        <v>0</v>
      </c>
      <c r="G57" s="54">
        <v>0</v>
      </c>
      <c r="H57" s="138">
        <v>1</v>
      </c>
      <c r="I57" s="12">
        <v>1</v>
      </c>
      <c r="J57" s="54">
        <f t="shared" si="0"/>
        <v>0</v>
      </c>
      <c r="K57" s="87">
        <f t="shared" si="10"/>
        <v>0</v>
      </c>
      <c r="L57" s="138">
        <f t="shared" si="7"/>
        <v>0</v>
      </c>
      <c r="M57" s="54">
        <v>0</v>
      </c>
      <c r="N57" s="149">
        <v>1</v>
      </c>
      <c r="O57" s="87">
        <v>1</v>
      </c>
      <c r="P57" s="54">
        <f t="shared" si="11"/>
        <v>0</v>
      </c>
    </row>
    <row r="58" spans="1:16" s="34" customFormat="1">
      <c r="A58" s="173" t="s">
        <v>84</v>
      </c>
      <c r="B58" s="138">
        <v>0</v>
      </c>
      <c r="C58" s="195">
        <v>0</v>
      </c>
      <c r="D58" s="54">
        <v>0</v>
      </c>
      <c r="E58" s="12">
        <v>0</v>
      </c>
      <c r="F58" s="195">
        <v>0</v>
      </c>
      <c r="G58" s="54">
        <v>0</v>
      </c>
      <c r="H58" s="138">
        <v>15</v>
      </c>
      <c r="I58" s="12">
        <v>15</v>
      </c>
      <c r="J58" s="54">
        <f t="shared" si="0"/>
        <v>0</v>
      </c>
      <c r="K58" s="87">
        <v>0</v>
      </c>
      <c r="L58" s="138">
        <v>0</v>
      </c>
      <c r="M58" s="54">
        <v>0</v>
      </c>
      <c r="N58" s="149">
        <v>15</v>
      </c>
      <c r="O58" s="87">
        <v>15</v>
      </c>
      <c r="P58" s="54">
        <f t="shared" si="11"/>
        <v>0</v>
      </c>
    </row>
    <row r="59" spans="1:16" s="34" customFormat="1">
      <c r="A59" s="173" t="s">
        <v>85</v>
      </c>
      <c r="B59" s="138">
        <v>0</v>
      </c>
      <c r="C59" s="195">
        <v>0</v>
      </c>
      <c r="D59" s="54">
        <v>0</v>
      </c>
      <c r="E59" s="12">
        <v>0</v>
      </c>
      <c r="F59" s="195">
        <v>0</v>
      </c>
      <c r="G59" s="54">
        <v>0</v>
      </c>
      <c r="H59" s="138">
        <v>1</v>
      </c>
      <c r="I59" s="12">
        <v>1</v>
      </c>
      <c r="J59" s="54">
        <f t="shared" si="0"/>
        <v>0</v>
      </c>
      <c r="K59" s="87">
        <f t="shared" ref="K59:K78" si="12">N59-B59-E59-H59</f>
        <v>0</v>
      </c>
      <c r="L59" s="138">
        <f t="shared" ref="L59:L78" si="13">O59-C59-F59-I59</f>
        <v>0</v>
      </c>
      <c r="M59" s="54">
        <v>0</v>
      </c>
      <c r="N59" s="149">
        <v>1</v>
      </c>
      <c r="O59" s="87">
        <v>1</v>
      </c>
      <c r="P59" s="54">
        <f t="shared" si="11"/>
        <v>0</v>
      </c>
    </row>
    <row r="60" spans="1:16" s="34" customFormat="1">
      <c r="A60" s="173" t="s">
        <v>86</v>
      </c>
      <c r="B60" s="138">
        <v>0</v>
      </c>
      <c r="C60" s="195">
        <v>0</v>
      </c>
      <c r="D60" s="54">
        <v>0</v>
      </c>
      <c r="E60" s="12">
        <v>0</v>
      </c>
      <c r="F60" s="195">
        <v>0</v>
      </c>
      <c r="G60" s="54">
        <v>0</v>
      </c>
      <c r="H60" s="138">
        <v>1</v>
      </c>
      <c r="I60" s="12">
        <v>1</v>
      </c>
      <c r="J60" s="54">
        <f t="shared" si="0"/>
        <v>0</v>
      </c>
      <c r="K60" s="87">
        <f t="shared" si="12"/>
        <v>0</v>
      </c>
      <c r="L60" s="138">
        <f t="shared" si="13"/>
        <v>0</v>
      </c>
      <c r="M60" s="54">
        <v>0</v>
      </c>
      <c r="N60" s="149">
        <v>1</v>
      </c>
      <c r="O60" s="87">
        <v>1</v>
      </c>
      <c r="P60" s="54">
        <f t="shared" si="11"/>
        <v>0</v>
      </c>
    </row>
    <row r="61" spans="1:16" s="34" customFormat="1">
      <c r="A61" s="173" t="s">
        <v>87</v>
      </c>
      <c r="B61" s="138">
        <v>3</v>
      </c>
      <c r="C61" s="195">
        <v>2</v>
      </c>
      <c r="D61" s="54">
        <f t="shared" si="5"/>
        <v>-0.33333333333333337</v>
      </c>
      <c r="E61" s="12">
        <v>0</v>
      </c>
      <c r="F61" s="195">
        <v>1</v>
      </c>
      <c r="G61" s="54">
        <v>1</v>
      </c>
      <c r="H61" s="138">
        <v>1</v>
      </c>
      <c r="I61" s="12">
        <v>1</v>
      </c>
      <c r="J61" s="54">
        <f t="shared" si="0"/>
        <v>0</v>
      </c>
      <c r="K61" s="87">
        <f t="shared" si="12"/>
        <v>0</v>
      </c>
      <c r="L61" s="138">
        <f t="shared" si="13"/>
        <v>0</v>
      </c>
      <c r="M61" s="54">
        <v>0</v>
      </c>
      <c r="N61" s="149">
        <v>4</v>
      </c>
      <c r="O61" s="87">
        <v>4</v>
      </c>
      <c r="P61" s="54">
        <f t="shared" si="11"/>
        <v>0</v>
      </c>
    </row>
    <row r="62" spans="1:16" s="34" customFormat="1">
      <c r="A62" s="173" t="s">
        <v>88</v>
      </c>
      <c r="B62" s="138">
        <v>1</v>
      </c>
      <c r="C62" s="195">
        <v>0</v>
      </c>
      <c r="D62" s="54">
        <f t="shared" si="5"/>
        <v>-1</v>
      </c>
      <c r="E62" s="12">
        <v>0</v>
      </c>
      <c r="F62" s="195">
        <v>1</v>
      </c>
      <c r="G62" s="54">
        <v>1</v>
      </c>
      <c r="H62" s="138">
        <v>0</v>
      </c>
      <c r="I62" s="12">
        <v>0</v>
      </c>
      <c r="J62" s="54">
        <v>0</v>
      </c>
      <c r="K62" s="87">
        <f t="shared" si="12"/>
        <v>0</v>
      </c>
      <c r="L62" s="138">
        <f t="shared" si="13"/>
        <v>0</v>
      </c>
      <c r="M62" s="54">
        <v>0</v>
      </c>
      <c r="N62" s="149">
        <v>1</v>
      </c>
      <c r="O62" s="87">
        <v>1</v>
      </c>
      <c r="P62" s="54">
        <f t="shared" si="11"/>
        <v>0</v>
      </c>
    </row>
    <row r="63" spans="1:16" s="34" customFormat="1">
      <c r="A63" s="173" t="s">
        <v>89</v>
      </c>
      <c r="B63" s="138">
        <v>0</v>
      </c>
      <c r="C63" s="195">
        <v>0</v>
      </c>
      <c r="D63" s="54">
        <v>0</v>
      </c>
      <c r="E63" s="12">
        <v>0</v>
      </c>
      <c r="F63" s="195">
        <v>0</v>
      </c>
      <c r="G63" s="54">
        <v>0</v>
      </c>
      <c r="H63" s="138">
        <v>1</v>
      </c>
      <c r="I63" s="12">
        <v>1</v>
      </c>
      <c r="J63" s="54">
        <f t="shared" si="0"/>
        <v>0</v>
      </c>
      <c r="K63" s="87">
        <f t="shared" si="12"/>
        <v>0</v>
      </c>
      <c r="L63" s="138">
        <f t="shared" si="13"/>
        <v>0</v>
      </c>
      <c r="M63" s="54">
        <v>0</v>
      </c>
      <c r="N63" s="149">
        <v>1</v>
      </c>
      <c r="O63" s="87">
        <v>1</v>
      </c>
      <c r="P63" s="54">
        <f t="shared" si="11"/>
        <v>0</v>
      </c>
    </row>
    <row r="64" spans="1:16" s="34" customFormat="1">
      <c r="A64" s="173" t="s">
        <v>90</v>
      </c>
      <c r="B64" s="138">
        <v>1</v>
      </c>
      <c r="C64" s="195">
        <v>1</v>
      </c>
      <c r="D64" s="54">
        <f t="shared" si="5"/>
        <v>0</v>
      </c>
      <c r="E64" s="12">
        <v>0</v>
      </c>
      <c r="F64" s="195">
        <v>0</v>
      </c>
      <c r="G64" s="54">
        <v>0</v>
      </c>
      <c r="H64" s="138">
        <v>0</v>
      </c>
      <c r="I64" s="12">
        <v>0</v>
      </c>
      <c r="J64" s="54">
        <v>0</v>
      </c>
      <c r="K64" s="87">
        <f t="shared" si="12"/>
        <v>0</v>
      </c>
      <c r="L64" s="138">
        <f t="shared" si="13"/>
        <v>0</v>
      </c>
      <c r="M64" s="54">
        <v>0</v>
      </c>
      <c r="N64" s="149">
        <v>1</v>
      </c>
      <c r="O64" s="87">
        <v>1</v>
      </c>
      <c r="P64" s="54">
        <f t="shared" si="11"/>
        <v>0</v>
      </c>
    </row>
    <row r="65" spans="1:16" s="34" customFormat="1">
      <c r="A65" s="173" t="s">
        <v>91</v>
      </c>
      <c r="B65" s="138">
        <v>1</v>
      </c>
      <c r="C65" s="195">
        <v>1</v>
      </c>
      <c r="D65" s="54">
        <f t="shared" si="5"/>
        <v>0</v>
      </c>
      <c r="E65" s="12">
        <v>0</v>
      </c>
      <c r="F65" s="195">
        <v>0</v>
      </c>
      <c r="G65" s="54">
        <v>0</v>
      </c>
      <c r="H65" s="138">
        <v>0</v>
      </c>
      <c r="I65" s="12">
        <v>0</v>
      </c>
      <c r="J65" s="54">
        <v>0</v>
      </c>
      <c r="K65" s="87">
        <f t="shared" si="12"/>
        <v>0</v>
      </c>
      <c r="L65" s="138">
        <f t="shared" si="13"/>
        <v>0</v>
      </c>
      <c r="M65" s="54">
        <v>0</v>
      </c>
      <c r="N65" s="149">
        <v>1</v>
      </c>
      <c r="O65" s="87">
        <v>1</v>
      </c>
      <c r="P65" s="54">
        <f t="shared" si="11"/>
        <v>0</v>
      </c>
    </row>
    <row r="66" spans="1:16" s="34" customFormat="1" ht="15.75">
      <c r="A66" s="173" t="s">
        <v>92</v>
      </c>
      <c r="B66" s="138">
        <v>0</v>
      </c>
      <c r="C66" s="195">
        <v>0</v>
      </c>
      <c r="D66" s="54">
        <v>0</v>
      </c>
      <c r="E66" s="12">
        <v>0</v>
      </c>
      <c r="F66" s="195">
        <v>0</v>
      </c>
      <c r="G66" s="54">
        <v>0</v>
      </c>
      <c r="H66" s="138">
        <v>1</v>
      </c>
      <c r="I66" s="12">
        <v>1</v>
      </c>
      <c r="J66" s="54">
        <f t="shared" si="0"/>
        <v>0</v>
      </c>
      <c r="K66" s="87">
        <f t="shared" si="12"/>
        <v>0</v>
      </c>
      <c r="L66" s="138">
        <f t="shared" si="13"/>
        <v>0</v>
      </c>
      <c r="M66" s="54">
        <v>0</v>
      </c>
      <c r="N66" s="149">
        <v>1</v>
      </c>
      <c r="O66" s="87">
        <v>1</v>
      </c>
      <c r="P66" s="54">
        <f t="shared" si="11"/>
        <v>0</v>
      </c>
    </row>
    <row r="67" spans="1:16" s="33" customFormat="1">
      <c r="A67" s="175" t="s">
        <v>93</v>
      </c>
      <c r="B67" s="138">
        <v>0</v>
      </c>
      <c r="C67" s="195">
        <v>0</v>
      </c>
      <c r="D67" s="54">
        <v>0</v>
      </c>
      <c r="E67" s="12">
        <v>0</v>
      </c>
      <c r="F67" s="195">
        <v>0</v>
      </c>
      <c r="G67" s="54">
        <v>0</v>
      </c>
      <c r="H67" s="138">
        <v>1</v>
      </c>
      <c r="I67" s="12">
        <v>1</v>
      </c>
      <c r="J67" s="54">
        <f t="shared" si="0"/>
        <v>0</v>
      </c>
      <c r="K67" s="87">
        <f t="shared" si="12"/>
        <v>0</v>
      </c>
      <c r="L67" s="138">
        <f t="shared" si="13"/>
        <v>0</v>
      </c>
      <c r="M67" s="54">
        <v>0</v>
      </c>
      <c r="N67" s="149">
        <v>1</v>
      </c>
      <c r="O67" s="87">
        <v>1</v>
      </c>
      <c r="P67" s="54">
        <f t="shared" si="11"/>
        <v>0</v>
      </c>
    </row>
    <row r="68" spans="1:16" s="34" customFormat="1">
      <c r="A68" s="173" t="s">
        <v>94</v>
      </c>
      <c r="B68" s="138">
        <v>0</v>
      </c>
      <c r="C68" s="195">
        <v>0</v>
      </c>
      <c r="D68" s="54">
        <v>0</v>
      </c>
      <c r="E68" s="12">
        <v>0</v>
      </c>
      <c r="F68" s="195">
        <v>0</v>
      </c>
      <c r="G68" s="54">
        <v>0</v>
      </c>
      <c r="H68" s="138">
        <v>1</v>
      </c>
      <c r="I68" s="12">
        <v>1</v>
      </c>
      <c r="J68" s="54">
        <f t="shared" si="0"/>
        <v>0</v>
      </c>
      <c r="K68" s="87">
        <f t="shared" si="12"/>
        <v>0</v>
      </c>
      <c r="L68" s="138">
        <f t="shared" si="13"/>
        <v>0</v>
      </c>
      <c r="M68" s="54">
        <v>0</v>
      </c>
      <c r="N68" s="149">
        <v>1</v>
      </c>
      <c r="O68" s="87">
        <v>1</v>
      </c>
      <c r="P68" s="54">
        <f t="shared" si="11"/>
        <v>0</v>
      </c>
    </row>
    <row r="69" spans="1:16" s="34" customFormat="1">
      <c r="A69" s="173" t="s">
        <v>95</v>
      </c>
      <c r="B69" s="138">
        <v>1</v>
      </c>
      <c r="C69" s="195">
        <v>1</v>
      </c>
      <c r="D69" s="54">
        <f t="shared" si="5"/>
        <v>0</v>
      </c>
      <c r="E69" s="12">
        <v>0</v>
      </c>
      <c r="F69" s="195">
        <v>0</v>
      </c>
      <c r="G69" s="54">
        <v>0</v>
      </c>
      <c r="H69" s="138">
        <v>31</v>
      </c>
      <c r="I69" s="12">
        <v>30</v>
      </c>
      <c r="J69" s="54">
        <f t="shared" si="0"/>
        <v>-3.2258064516129004E-2</v>
      </c>
      <c r="K69" s="87">
        <f t="shared" si="12"/>
        <v>0</v>
      </c>
      <c r="L69" s="138">
        <f t="shared" si="13"/>
        <v>1</v>
      </c>
      <c r="M69" s="54">
        <v>0</v>
      </c>
      <c r="N69" s="149">
        <v>32</v>
      </c>
      <c r="O69" s="87">
        <v>32</v>
      </c>
      <c r="P69" s="54">
        <f t="shared" si="11"/>
        <v>0</v>
      </c>
    </row>
    <row r="70" spans="1:16" s="34" customFormat="1">
      <c r="A70" s="173" t="s">
        <v>96</v>
      </c>
      <c r="B70" s="138">
        <v>1</v>
      </c>
      <c r="C70" s="195">
        <v>0</v>
      </c>
      <c r="D70" s="54">
        <f t="shared" si="5"/>
        <v>-1</v>
      </c>
      <c r="E70" s="12">
        <v>1</v>
      </c>
      <c r="F70" s="195">
        <v>1</v>
      </c>
      <c r="G70" s="54">
        <f t="shared" si="6"/>
        <v>0</v>
      </c>
      <c r="H70" s="138">
        <v>1</v>
      </c>
      <c r="I70" s="12">
        <v>1</v>
      </c>
      <c r="J70" s="54">
        <f t="shared" si="0"/>
        <v>0</v>
      </c>
      <c r="K70" s="87">
        <f t="shared" si="12"/>
        <v>0</v>
      </c>
      <c r="L70" s="138">
        <f t="shared" si="13"/>
        <v>1</v>
      </c>
      <c r="M70" s="54">
        <v>0</v>
      </c>
      <c r="N70" s="149">
        <v>3</v>
      </c>
      <c r="O70" s="87">
        <v>3</v>
      </c>
      <c r="P70" s="54">
        <f t="shared" si="11"/>
        <v>0</v>
      </c>
    </row>
    <row r="71" spans="1:16" s="34" customFormat="1">
      <c r="A71" s="173" t="s">
        <v>97</v>
      </c>
      <c r="B71" s="138">
        <v>2</v>
      </c>
      <c r="C71" s="195">
        <v>0</v>
      </c>
      <c r="D71" s="54">
        <f t="shared" si="5"/>
        <v>-1</v>
      </c>
      <c r="E71" s="12">
        <v>0</v>
      </c>
      <c r="F71" s="195">
        <v>1</v>
      </c>
      <c r="G71" s="54">
        <v>1</v>
      </c>
      <c r="H71" s="138">
        <v>13</v>
      </c>
      <c r="I71" s="12">
        <v>14</v>
      </c>
      <c r="J71" s="54">
        <f t="shared" si="0"/>
        <v>7.6923076923076872E-2</v>
      </c>
      <c r="K71" s="87">
        <f t="shared" si="12"/>
        <v>0</v>
      </c>
      <c r="L71" s="138">
        <f t="shared" si="13"/>
        <v>0</v>
      </c>
      <c r="M71" s="54">
        <v>0</v>
      </c>
      <c r="N71" s="149">
        <v>15</v>
      </c>
      <c r="O71" s="87">
        <v>15</v>
      </c>
      <c r="P71" s="54">
        <f t="shared" si="11"/>
        <v>0</v>
      </c>
    </row>
    <row r="72" spans="1:16" s="34" customFormat="1">
      <c r="A72" s="173" t="s">
        <v>98</v>
      </c>
      <c r="B72" s="138">
        <v>1</v>
      </c>
      <c r="C72" s="195">
        <v>0</v>
      </c>
      <c r="D72" s="54">
        <f t="shared" si="5"/>
        <v>-1</v>
      </c>
      <c r="E72" s="12">
        <v>0</v>
      </c>
      <c r="F72" s="195">
        <v>1</v>
      </c>
      <c r="G72" s="54">
        <v>1</v>
      </c>
      <c r="H72" s="138">
        <v>2</v>
      </c>
      <c r="I72" s="12">
        <v>2</v>
      </c>
      <c r="J72" s="54">
        <f t="shared" si="0"/>
        <v>0</v>
      </c>
      <c r="K72" s="87">
        <f t="shared" si="12"/>
        <v>0</v>
      </c>
      <c r="L72" s="138">
        <f t="shared" si="13"/>
        <v>0</v>
      </c>
      <c r="M72" s="54">
        <v>0</v>
      </c>
      <c r="N72" s="149">
        <v>3</v>
      </c>
      <c r="O72" s="87">
        <v>3</v>
      </c>
      <c r="P72" s="54">
        <f t="shared" si="11"/>
        <v>0</v>
      </c>
    </row>
    <row r="73" spans="1:16" s="33" customFormat="1">
      <c r="A73" s="175" t="s">
        <v>99</v>
      </c>
      <c r="B73" s="138">
        <v>0</v>
      </c>
      <c r="C73" s="195">
        <v>0</v>
      </c>
      <c r="D73" s="54">
        <v>0</v>
      </c>
      <c r="E73" s="12">
        <v>0</v>
      </c>
      <c r="F73" s="195">
        <v>0</v>
      </c>
      <c r="G73" s="54">
        <v>0</v>
      </c>
      <c r="H73" s="138">
        <v>1</v>
      </c>
      <c r="I73" s="12">
        <v>1</v>
      </c>
      <c r="J73" s="54">
        <f t="shared" si="0"/>
        <v>0</v>
      </c>
      <c r="K73" s="87">
        <f t="shared" si="12"/>
        <v>0</v>
      </c>
      <c r="L73" s="138">
        <f t="shared" si="13"/>
        <v>0</v>
      </c>
      <c r="M73" s="54">
        <v>0</v>
      </c>
      <c r="N73" s="149">
        <v>1</v>
      </c>
      <c r="O73" s="87">
        <v>1</v>
      </c>
      <c r="P73" s="54">
        <f t="shared" si="11"/>
        <v>0</v>
      </c>
    </row>
    <row r="74" spans="1:16" s="34" customFormat="1">
      <c r="A74" s="173" t="s">
        <v>100</v>
      </c>
      <c r="B74" s="138">
        <v>0</v>
      </c>
      <c r="C74" s="195">
        <v>0</v>
      </c>
      <c r="D74" s="54">
        <v>0</v>
      </c>
      <c r="E74" s="12">
        <v>0</v>
      </c>
      <c r="F74" s="195">
        <v>0</v>
      </c>
      <c r="G74" s="54">
        <v>0</v>
      </c>
      <c r="H74" s="138">
        <v>1</v>
      </c>
      <c r="I74" s="12">
        <v>1</v>
      </c>
      <c r="J74" s="54">
        <f t="shared" ref="J74" si="14">(I74/H74)-1</f>
        <v>0</v>
      </c>
      <c r="K74" s="87">
        <f t="shared" si="12"/>
        <v>0</v>
      </c>
      <c r="L74" s="138">
        <f t="shared" si="13"/>
        <v>0</v>
      </c>
      <c r="M74" s="54">
        <v>0</v>
      </c>
      <c r="N74" s="149">
        <v>1</v>
      </c>
      <c r="O74" s="87">
        <v>1</v>
      </c>
      <c r="P74" s="54">
        <f t="shared" si="11"/>
        <v>0</v>
      </c>
    </row>
    <row r="75" spans="1:16" s="34" customFormat="1">
      <c r="A75" s="173" t="s">
        <v>101</v>
      </c>
      <c r="B75" s="138">
        <v>0</v>
      </c>
      <c r="C75" s="195">
        <v>0</v>
      </c>
      <c r="D75" s="54">
        <v>0</v>
      </c>
      <c r="E75" s="12">
        <v>0</v>
      </c>
      <c r="F75" s="195">
        <v>0</v>
      </c>
      <c r="G75" s="54">
        <v>0</v>
      </c>
      <c r="H75" s="138">
        <v>1</v>
      </c>
      <c r="I75" s="12">
        <v>1</v>
      </c>
      <c r="J75" s="54">
        <f>(I75/H75)-1</f>
        <v>0</v>
      </c>
      <c r="K75" s="87">
        <f t="shared" si="12"/>
        <v>0</v>
      </c>
      <c r="L75" s="138">
        <f t="shared" si="13"/>
        <v>0</v>
      </c>
      <c r="M75" s="54">
        <v>0</v>
      </c>
      <c r="N75" s="149">
        <v>1</v>
      </c>
      <c r="O75" s="87">
        <v>1</v>
      </c>
      <c r="P75" s="54">
        <f t="shared" si="11"/>
        <v>0</v>
      </c>
    </row>
    <row r="76" spans="1:16" s="34" customFormat="1">
      <c r="A76" s="173" t="s">
        <v>102</v>
      </c>
      <c r="B76" s="138">
        <v>0</v>
      </c>
      <c r="C76" s="195">
        <v>0</v>
      </c>
      <c r="D76" s="54">
        <v>0</v>
      </c>
      <c r="E76" s="12">
        <v>0</v>
      </c>
      <c r="F76" s="195">
        <v>0</v>
      </c>
      <c r="G76" s="54">
        <v>0</v>
      </c>
      <c r="H76" s="138">
        <v>1</v>
      </c>
      <c r="I76" s="12">
        <v>1</v>
      </c>
      <c r="J76" s="54">
        <f t="shared" ref="J76:J78" si="15">(I76/H76)-1</f>
        <v>0</v>
      </c>
      <c r="K76" s="87">
        <f t="shared" si="12"/>
        <v>0</v>
      </c>
      <c r="L76" s="138">
        <f t="shared" si="13"/>
        <v>0</v>
      </c>
      <c r="M76" s="54">
        <v>0</v>
      </c>
      <c r="N76" s="149">
        <v>1</v>
      </c>
      <c r="O76" s="87">
        <v>1</v>
      </c>
      <c r="P76" s="54">
        <f t="shared" si="11"/>
        <v>0</v>
      </c>
    </row>
    <row r="77" spans="1:16" s="34" customFormat="1">
      <c r="A77" s="173" t="s">
        <v>103</v>
      </c>
      <c r="B77" s="138">
        <v>1</v>
      </c>
      <c r="C77" s="195">
        <v>1</v>
      </c>
      <c r="D77" s="54">
        <f t="shared" ref="D77" si="16">(C77/B77)-1</f>
        <v>0</v>
      </c>
      <c r="E77" s="12">
        <v>0</v>
      </c>
      <c r="F77" s="195">
        <v>0</v>
      </c>
      <c r="G77" s="54">
        <v>0</v>
      </c>
      <c r="H77" s="138">
        <v>0</v>
      </c>
      <c r="I77" s="12">
        <v>0</v>
      </c>
      <c r="J77" s="54">
        <v>0</v>
      </c>
      <c r="K77" s="87">
        <f t="shared" si="12"/>
        <v>0</v>
      </c>
      <c r="L77" s="138">
        <f t="shared" si="13"/>
        <v>0</v>
      </c>
      <c r="M77" s="54">
        <v>0</v>
      </c>
      <c r="N77" s="149">
        <v>1</v>
      </c>
      <c r="O77" s="87">
        <v>1</v>
      </c>
      <c r="P77" s="54">
        <f t="shared" si="11"/>
        <v>0</v>
      </c>
    </row>
    <row r="78" spans="1:16" s="34" customFormat="1">
      <c r="A78" s="173" t="s">
        <v>104</v>
      </c>
      <c r="B78" s="138">
        <v>0</v>
      </c>
      <c r="C78" s="195">
        <v>0</v>
      </c>
      <c r="D78" s="54">
        <v>0</v>
      </c>
      <c r="E78" s="12">
        <v>0</v>
      </c>
      <c r="F78" s="195">
        <v>0</v>
      </c>
      <c r="G78" s="54">
        <v>0</v>
      </c>
      <c r="H78" s="138">
        <v>1</v>
      </c>
      <c r="I78" s="12">
        <v>1</v>
      </c>
      <c r="J78" s="54">
        <f t="shared" si="15"/>
        <v>0</v>
      </c>
      <c r="K78" s="87">
        <f t="shared" si="12"/>
        <v>0</v>
      </c>
      <c r="L78" s="138">
        <f t="shared" si="13"/>
        <v>0</v>
      </c>
      <c r="M78" s="54">
        <v>0</v>
      </c>
      <c r="N78" s="149">
        <v>1</v>
      </c>
      <c r="O78" s="87">
        <v>1</v>
      </c>
      <c r="P78" s="54">
        <f t="shared" si="11"/>
        <v>0</v>
      </c>
    </row>
    <row r="79" spans="1:16" s="57" customFormat="1">
      <c r="A79" s="56" t="s">
        <v>105</v>
      </c>
      <c r="B79" s="138">
        <f>SUM(B10:B78)</f>
        <v>51</v>
      </c>
      <c r="C79" s="195">
        <f>SUM(C10:C78)</f>
        <v>48</v>
      </c>
      <c r="D79" s="54">
        <f>(C79/B79)-1</f>
        <v>-5.8823529411764719E-2</v>
      </c>
      <c r="E79" s="12">
        <f>SUM(E10:E78)</f>
        <v>12</v>
      </c>
      <c r="F79" s="195">
        <f>SUM(F10:F78)</f>
        <v>15</v>
      </c>
      <c r="G79" s="54">
        <f>(F79/E79)-1</f>
        <v>0.25</v>
      </c>
      <c r="H79" s="138">
        <f>SUM(H10:H78)</f>
        <v>523</v>
      </c>
      <c r="I79" s="12">
        <f>SUM(I10:I78)</f>
        <v>529</v>
      </c>
      <c r="J79" s="54">
        <f>(I79/H79)-1</f>
        <v>1.1472275334607929E-2</v>
      </c>
      <c r="K79" s="87">
        <f>SUM(K10:K78)</f>
        <v>40</v>
      </c>
      <c r="L79" s="138">
        <f>SUM(L10:L78)</f>
        <v>17</v>
      </c>
      <c r="M79" s="54">
        <f>(L79/K79)-1</f>
        <v>-0.57499999999999996</v>
      </c>
      <c r="N79" s="149">
        <f>SUM(N10:N78)</f>
        <v>603</v>
      </c>
      <c r="O79" s="87">
        <f>SUM(O10:O78)</f>
        <v>609</v>
      </c>
      <c r="P79" s="54">
        <f t="shared" si="11"/>
        <v>9.9502487562188602E-3</v>
      </c>
    </row>
    <row r="80" spans="1:16" s="29" customFormat="1">
      <c r="A80" s="58"/>
      <c r="B80" s="139"/>
      <c r="C80" s="142"/>
      <c r="D80" s="60"/>
      <c r="E80" s="59"/>
      <c r="F80" s="142"/>
      <c r="G80" s="60"/>
      <c r="H80" s="139"/>
      <c r="I80" s="142"/>
      <c r="J80" s="58"/>
      <c r="K80" s="144"/>
      <c r="L80" s="147"/>
      <c r="M80" s="58"/>
      <c r="N80" s="150"/>
      <c r="O80" s="151"/>
      <c r="P80" s="58"/>
    </row>
    <row r="81" spans="1:16" s="57" customFormat="1">
      <c r="A81" s="261" t="s">
        <v>106</v>
      </c>
      <c r="B81" s="261"/>
      <c r="C81" s="261"/>
      <c r="D81" s="261"/>
      <c r="E81" s="261"/>
      <c r="F81" s="261"/>
      <c r="G81" s="261"/>
      <c r="H81" s="261"/>
      <c r="I81" s="261"/>
      <c r="J81" s="261"/>
      <c r="K81" s="261"/>
      <c r="L81" s="261"/>
      <c r="M81" s="261"/>
      <c r="N81" s="261"/>
      <c r="O81" s="261"/>
      <c r="P81" s="261"/>
    </row>
    <row r="82" spans="1:16" s="29" customFormat="1">
      <c r="B82" s="140"/>
      <c r="C82" s="103"/>
      <c r="D82" s="28"/>
      <c r="E82" s="57"/>
      <c r="F82" s="103"/>
      <c r="G82" s="28"/>
      <c r="H82" s="140"/>
      <c r="I82" s="103"/>
      <c r="K82" s="145"/>
      <c r="L82" s="148"/>
      <c r="N82" s="152"/>
      <c r="O82" s="153"/>
    </row>
    <row r="83" spans="1:16" s="29" customFormat="1">
      <c r="B83" s="140"/>
      <c r="C83" s="103"/>
      <c r="D83" s="28"/>
      <c r="E83" s="57"/>
      <c r="F83" s="103"/>
      <c r="G83" s="28"/>
      <c r="H83" s="140"/>
      <c r="I83" s="103"/>
      <c r="K83" s="145"/>
      <c r="L83" s="148"/>
      <c r="N83" s="152"/>
      <c r="O83" s="153"/>
    </row>
  </sheetData>
  <sheetProtection selectLockedCells="1" selectUnlockedCells="1"/>
  <mergeCells count="22">
    <mergeCell ref="A81:P81"/>
    <mergeCell ref="H4:H8"/>
    <mergeCell ref="I4:I8"/>
    <mergeCell ref="J4:J8"/>
    <mergeCell ref="K4:K8"/>
    <mergeCell ref="L4:L8"/>
    <mergeCell ref="M4:M8"/>
    <mergeCell ref="N4:N8"/>
    <mergeCell ref="O4:O8"/>
    <mergeCell ref="P4:P8"/>
    <mergeCell ref="B5:C7"/>
    <mergeCell ref="D5:D8"/>
    <mergeCell ref="A1:P1"/>
    <mergeCell ref="A2:A8"/>
    <mergeCell ref="B2:J2"/>
    <mergeCell ref="K2:M3"/>
    <mergeCell ref="N2:P3"/>
    <mergeCell ref="B3:G3"/>
    <mergeCell ref="H3:J3"/>
    <mergeCell ref="B4:C4"/>
    <mergeCell ref="E4:F7"/>
    <mergeCell ref="G4:G8"/>
  </mergeCells>
  <pageMargins left="0.78749999999999998" right="0.78749999999999998" top="1.0249999999999999" bottom="1.0249999999999999" header="0.78749999999999998" footer="0.78749999999999998"/>
  <pageSetup paperSize="9" firstPageNumber="0" orientation="landscape" horizontalDpi="300" verticalDpi="300" r:id="rId1"/>
  <headerFooter alignWithMargins="0">
    <oddHeader>&amp;C&amp;A</oddHeader>
    <oddFooter>&amp;CPágina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7"/>
  <sheetViews>
    <sheetView topLeftCell="A16" workbookViewId="0">
      <selection activeCell="G32" sqref="G32"/>
    </sheetView>
  </sheetViews>
  <sheetFormatPr defaultColWidth="11.5703125" defaultRowHeight="12.75"/>
  <cols>
    <col min="1" max="1" width="62.5703125" style="34" customWidth="1"/>
    <col min="2" max="2" width="11.5703125" style="156"/>
    <col min="3" max="3" width="11.5703125" style="158"/>
    <col min="4" max="4" width="11.5703125" style="34"/>
    <col min="5" max="6" width="11.5703125" style="89"/>
    <col min="7" max="7" width="11.5703125" style="34"/>
    <col min="8" max="9" width="11.5703125" style="156"/>
    <col min="10" max="10" width="11.5703125" style="34"/>
  </cols>
  <sheetData>
    <row r="1" spans="1:15" s="29" customFormat="1">
      <c r="A1" s="253" t="s">
        <v>251</v>
      </c>
      <c r="B1" s="253"/>
      <c r="C1" s="253"/>
      <c r="D1" s="253"/>
      <c r="E1" s="253"/>
      <c r="F1" s="253"/>
      <c r="G1" s="253"/>
      <c r="H1" s="253"/>
      <c r="I1" s="253"/>
      <c r="J1" s="253"/>
      <c r="K1" s="61"/>
      <c r="N1" s="62"/>
      <c r="O1" s="57"/>
    </row>
    <row r="2" spans="1:15" s="29" customFormat="1">
      <c r="A2" s="268" t="s">
        <v>107</v>
      </c>
      <c r="B2" s="269" t="s">
        <v>2</v>
      </c>
      <c r="C2" s="269"/>
      <c r="D2" s="269"/>
      <c r="E2" s="270" t="s">
        <v>108</v>
      </c>
      <c r="F2" s="270"/>
      <c r="G2" s="270"/>
      <c r="H2" s="270" t="s">
        <v>109</v>
      </c>
      <c r="I2" s="270"/>
      <c r="J2" s="270"/>
      <c r="K2" s="61"/>
      <c r="N2" s="62"/>
      <c r="O2" s="57"/>
    </row>
    <row r="3" spans="1:15" s="29" customFormat="1">
      <c r="A3" s="268"/>
      <c r="B3" s="269"/>
      <c r="C3" s="269"/>
      <c r="D3" s="269"/>
      <c r="E3" s="270"/>
      <c r="F3" s="270"/>
      <c r="G3" s="270"/>
      <c r="H3" s="270"/>
      <c r="I3" s="270"/>
      <c r="J3" s="270"/>
      <c r="K3" s="61"/>
      <c r="N3" s="62"/>
      <c r="O3" s="57"/>
    </row>
    <row r="4" spans="1:15" s="29" customFormat="1">
      <c r="A4" s="268"/>
      <c r="B4" s="154">
        <v>2013</v>
      </c>
      <c r="C4" s="157">
        <v>2014</v>
      </c>
      <c r="D4" s="63" t="s">
        <v>9</v>
      </c>
      <c r="E4" s="104">
        <v>2013</v>
      </c>
      <c r="F4" s="104">
        <v>2014</v>
      </c>
      <c r="G4" s="64" t="s">
        <v>9</v>
      </c>
      <c r="H4" s="159">
        <v>2013</v>
      </c>
      <c r="I4" s="104">
        <v>2014</v>
      </c>
      <c r="J4" s="65" t="s">
        <v>9</v>
      </c>
      <c r="K4" s="61"/>
      <c r="N4" s="62"/>
      <c r="O4" s="57"/>
    </row>
    <row r="5" spans="1:15">
      <c r="A5" s="176" t="s">
        <v>110</v>
      </c>
      <c r="B5" s="138">
        <v>7</v>
      </c>
      <c r="C5" s="12">
        <v>7</v>
      </c>
      <c r="D5" s="54">
        <f t="shared" ref="D5:D45" si="0">(C5/B5)-1</f>
        <v>0</v>
      </c>
      <c r="E5" s="143">
        <f t="shared" ref="E5:F38" si="1">H5-B5</f>
        <v>0</v>
      </c>
      <c r="F5" s="143">
        <f t="shared" si="1"/>
        <v>0</v>
      </c>
      <c r="G5" s="54">
        <v>0</v>
      </c>
      <c r="H5" s="138">
        <v>7</v>
      </c>
      <c r="I5" s="138">
        <v>7</v>
      </c>
      <c r="J5" s="54">
        <f t="shared" ref="J5:J39" si="2">(I5/H5)-1</f>
        <v>0</v>
      </c>
      <c r="K5" s="48"/>
      <c r="N5" s="62"/>
      <c r="O5" s="34"/>
    </row>
    <row r="6" spans="1:15">
      <c r="A6" s="176" t="s">
        <v>111</v>
      </c>
      <c r="B6" s="138">
        <v>9</v>
      </c>
      <c r="C6" s="12">
        <v>7</v>
      </c>
      <c r="D6" s="54">
        <f t="shared" si="0"/>
        <v>-0.22222222222222221</v>
      </c>
      <c r="E6" s="143">
        <f t="shared" si="1"/>
        <v>3</v>
      </c>
      <c r="F6" s="143">
        <f t="shared" si="1"/>
        <v>5</v>
      </c>
      <c r="G6" s="54">
        <f t="shared" ref="G6:G46" si="3">(F6/E6)-1</f>
        <v>0.66666666666666674</v>
      </c>
      <c r="H6" s="138">
        <v>12</v>
      </c>
      <c r="I6" s="138">
        <v>12</v>
      </c>
      <c r="J6" s="54">
        <f t="shared" si="2"/>
        <v>0</v>
      </c>
      <c r="K6" s="48"/>
      <c r="N6" s="62"/>
      <c r="O6" s="34"/>
    </row>
    <row r="7" spans="1:15">
      <c r="A7" s="177" t="s">
        <v>112</v>
      </c>
      <c r="B7" s="138">
        <v>0</v>
      </c>
      <c r="C7" s="12">
        <v>0</v>
      </c>
      <c r="D7" s="54">
        <v>0</v>
      </c>
      <c r="E7" s="143">
        <f t="shared" si="1"/>
        <v>4</v>
      </c>
      <c r="F7" s="143">
        <f t="shared" si="1"/>
        <v>4</v>
      </c>
      <c r="G7" s="54">
        <f t="shared" si="3"/>
        <v>0</v>
      </c>
      <c r="H7" s="138">
        <v>4</v>
      </c>
      <c r="I7" s="138">
        <v>4</v>
      </c>
      <c r="J7" s="54">
        <f t="shared" si="2"/>
        <v>0</v>
      </c>
      <c r="K7" s="48"/>
      <c r="N7" s="62"/>
      <c r="O7" s="34"/>
    </row>
    <row r="8" spans="1:15">
      <c r="A8" s="176" t="s">
        <v>113</v>
      </c>
      <c r="B8" s="138">
        <v>1</v>
      </c>
      <c r="C8" s="12">
        <v>1</v>
      </c>
      <c r="D8" s="54">
        <f t="shared" si="0"/>
        <v>0</v>
      </c>
      <c r="E8" s="143">
        <f t="shared" si="1"/>
        <v>0</v>
      </c>
      <c r="F8" s="143">
        <f t="shared" si="1"/>
        <v>0</v>
      </c>
      <c r="G8" s="54">
        <v>0</v>
      </c>
      <c r="H8" s="138">
        <v>1</v>
      </c>
      <c r="I8" s="138">
        <v>1</v>
      </c>
      <c r="J8" s="54">
        <f t="shared" si="2"/>
        <v>0</v>
      </c>
      <c r="K8" s="48"/>
      <c r="N8" s="62"/>
      <c r="O8" s="34"/>
    </row>
    <row r="9" spans="1:15" ht="13.5" customHeight="1">
      <c r="A9" s="176" t="s">
        <v>114</v>
      </c>
      <c r="B9" s="138">
        <v>17</v>
      </c>
      <c r="C9" s="12">
        <v>18</v>
      </c>
      <c r="D9" s="54">
        <f t="shared" si="0"/>
        <v>5.8823529411764719E-2</v>
      </c>
      <c r="E9" s="143">
        <v>0</v>
      </c>
      <c r="F9" s="143">
        <f t="shared" si="1"/>
        <v>-1</v>
      </c>
      <c r="G9" s="54">
        <v>-1</v>
      </c>
      <c r="H9" s="138">
        <v>17</v>
      </c>
      <c r="I9" s="138">
        <v>17</v>
      </c>
      <c r="J9" s="54">
        <f t="shared" si="2"/>
        <v>0</v>
      </c>
      <c r="K9" s="48"/>
      <c r="N9" s="62"/>
      <c r="O9" s="34"/>
    </row>
    <row r="10" spans="1:15">
      <c r="A10" s="176" t="s">
        <v>115</v>
      </c>
      <c r="B10" s="138">
        <v>1</v>
      </c>
      <c r="C10" s="12">
        <v>1</v>
      </c>
      <c r="D10" s="54">
        <f t="shared" si="0"/>
        <v>0</v>
      </c>
      <c r="E10" s="143">
        <f t="shared" si="1"/>
        <v>0</v>
      </c>
      <c r="F10" s="143">
        <f t="shared" si="1"/>
        <v>0</v>
      </c>
      <c r="G10" s="54">
        <v>0</v>
      </c>
      <c r="H10" s="138">
        <v>1</v>
      </c>
      <c r="I10" s="138">
        <v>1</v>
      </c>
      <c r="J10" s="54">
        <f t="shared" si="2"/>
        <v>0</v>
      </c>
      <c r="K10" s="48"/>
      <c r="N10" s="62"/>
      <c r="O10" s="34"/>
    </row>
    <row r="11" spans="1:15">
      <c r="A11" s="176" t="s">
        <v>116</v>
      </c>
      <c r="B11" s="138">
        <v>1</v>
      </c>
      <c r="C11" s="12">
        <v>1</v>
      </c>
      <c r="D11" s="54">
        <f t="shared" si="0"/>
        <v>0</v>
      </c>
      <c r="E11" s="143">
        <f t="shared" si="1"/>
        <v>0</v>
      </c>
      <c r="F11" s="143">
        <f t="shared" si="1"/>
        <v>0</v>
      </c>
      <c r="G11" s="54">
        <v>0</v>
      </c>
      <c r="H11" s="138">
        <v>1</v>
      </c>
      <c r="I11" s="138">
        <v>1</v>
      </c>
      <c r="J11" s="54">
        <f t="shared" si="2"/>
        <v>0</v>
      </c>
      <c r="K11" s="48"/>
      <c r="N11" s="62"/>
      <c r="O11" s="34"/>
    </row>
    <row r="12" spans="1:15">
      <c r="A12" s="176" t="s">
        <v>117</v>
      </c>
      <c r="B12" s="155">
        <v>5</v>
      </c>
      <c r="C12" s="178">
        <v>5</v>
      </c>
      <c r="D12" s="54">
        <f t="shared" si="0"/>
        <v>0</v>
      </c>
      <c r="E12" s="143">
        <f t="shared" si="1"/>
        <v>0</v>
      </c>
      <c r="F12" s="143">
        <f t="shared" si="1"/>
        <v>0</v>
      </c>
      <c r="G12" s="54">
        <v>0</v>
      </c>
      <c r="H12" s="155">
        <v>5</v>
      </c>
      <c r="I12" s="155">
        <v>5</v>
      </c>
      <c r="J12" s="54">
        <f t="shared" si="2"/>
        <v>0</v>
      </c>
      <c r="K12" s="48"/>
      <c r="N12" s="62"/>
      <c r="O12" s="34"/>
    </row>
    <row r="13" spans="1:15">
      <c r="A13" s="177" t="s">
        <v>118</v>
      </c>
      <c r="B13" s="138">
        <v>0</v>
      </c>
      <c r="C13" s="12">
        <v>0</v>
      </c>
      <c r="D13" s="54">
        <v>0</v>
      </c>
      <c r="E13" s="143">
        <f t="shared" si="1"/>
        <v>1</v>
      </c>
      <c r="F13" s="143">
        <f t="shared" si="1"/>
        <v>1</v>
      </c>
      <c r="G13" s="54">
        <f t="shared" si="3"/>
        <v>0</v>
      </c>
      <c r="H13" s="138">
        <v>1</v>
      </c>
      <c r="I13" s="138">
        <v>1</v>
      </c>
      <c r="J13" s="54">
        <f t="shared" si="2"/>
        <v>0</v>
      </c>
      <c r="K13" s="48"/>
      <c r="N13" s="62"/>
      <c r="O13" s="34"/>
    </row>
    <row r="14" spans="1:15">
      <c r="A14" s="177" t="s">
        <v>119</v>
      </c>
      <c r="B14" s="138">
        <v>0</v>
      </c>
      <c r="C14" s="12">
        <v>0</v>
      </c>
      <c r="D14" s="54">
        <v>0</v>
      </c>
      <c r="E14" s="143">
        <f t="shared" si="1"/>
        <v>1</v>
      </c>
      <c r="F14" s="143">
        <f t="shared" si="1"/>
        <v>1</v>
      </c>
      <c r="G14" s="54">
        <f t="shared" si="3"/>
        <v>0</v>
      </c>
      <c r="H14" s="138">
        <v>1</v>
      </c>
      <c r="I14" s="138">
        <v>1</v>
      </c>
      <c r="J14" s="54">
        <f t="shared" si="2"/>
        <v>0</v>
      </c>
      <c r="K14" s="48"/>
      <c r="N14" s="62"/>
      <c r="O14" s="34"/>
    </row>
    <row r="15" spans="1:15">
      <c r="A15" s="176" t="s">
        <v>120</v>
      </c>
      <c r="B15" s="138">
        <v>1</v>
      </c>
      <c r="C15" s="12">
        <v>1</v>
      </c>
      <c r="D15" s="54">
        <f t="shared" si="0"/>
        <v>0</v>
      </c>
      <c r="E15" s="143">
        <f t="shared" si="1"/>
        <v>0</v>
      </c>
      <c r="F15" s="143">
        <f t="shared" si="1"/>
        <v>0</v>
      </c>
      <c r="G15" s="54">
        <v>0</v>
      </c>
      <c r="H15" s="138">
        <v>1</v>
      </c>
      <c r="I15" s="138">
        <v>1</v>
      </c>
      <c r="J15" s="54">
        <f t="shared" si="2"/>
        <v>0</v>
      </c>
      <c r="K15" s="48"/>
      <c r="N15" s="62"/>
      <c r="O15" s="34"/>
    </row>
    <row r="16" spans="1:15">
      <c r="A16" s="176" t="s">
        <v>121</v>
      </c>
      <c r="B16" s="138">
        <v>1</v>
      </c>
      <c r="C16" s="12">
        <v>1</v>
      </c>
      <c r="D16" s="54">
        <f t="shared" si="0"/>
        <v>0</v>
      </c>
      <c r="E16" s="143">
        <f t="shared" si="1"/>
        <v>0</v>
      </c>
      <c r="F16" s="143">
        <f t="shared" si="1"/>
        <v>0</v>
      </c>
      <c r="G16" s="54">
        <v>0</v>
      </c>
      <c r="H16" s="138">
        <v>1</v>
      </c>
      <c r="I16" s="138">
        <v>1</v>
      </c>
      <c r="J16" s="54">
        <f t="shared" si="2"/>
        <v>0</v>
      </c>
      <c r="K16" s="48"/>
      <c r="N16" s="62"/>
      <c r="O16" s="34"/>
    </row>
    <row r="17" spans="1:15">
      <c r="A17" s="177" t="s">
        <v>122</v>
      </c>
      <c r="B17" s="138">
        <v>0</v>
      </c>
      <c r="C17" s="12">
        <v>0</v>
      </c>
      <c r="D17" s="54">
        <v>0</v>
      </c>
      <c r="E17" s="143">
        <f t="shared" si="1"/>
        <v>1</v>
      </c>
      <c r="F17" s="143">
        <f t="shared" si="1"/>
        <v>1</v>
      </c>
      <c r="G17" s="54">
        <f t="shared" si="3"/>
        <v>0</v>
      </c>
      <c r="H17" s="138">
        <v>1</v>
      </c>
      <c r="I17" s="138">
        <v>1</v>
      </c>
      <c r="J17" s="54">
        <f t="shared" si="2"/>
        <v>0</v>
      </c>
      <c r="K17" s="48"/>
      <c r="N17" s="62"/>
      <c r="O17" s="34"/>
    </row>
    <row r="18" spans="1:15">
      <c r="A18" s="176" t="s">
        <v>123</v>
      </c>
      <c r="B18" s="138">
        <v>1</v>
      </c>
      <c r="C18" s="12">
        <v>1</v>
      </c>
      <c r="D18" s="54">
        <f t="shared" si="0"/>
        <v>0</v>
      </c>
      <c r="E18" s="143">
        <f t="shared" si="1"/>
        <v>0</v>
      </c>
      <c r="F18" s="143">
        <f t="shared" si="1"/>
        <v>0</v>
      </c>
      <c r="G18" s="54">
        <v>0</v>
      </c>
      <c r="H18" s="138">
        <v>1</v>
      </c>
      <c r="I18" s="138">
        <v>1</v>
      </c>
      <c r="J18" s="54">
        <f t="shared" si="2"/>
        <v>0</v>
      </c>
      <c r="K18" s="48"/>
      <c r="N18" s="62"/>
      <c r="O18" s="34"/>
    </row>
    <row r="19" spans="1:15">
      <c r="A19" s="176" t="s">
        <v>124</v>
      </c>
      <c r="B19" s="138">
        <v>1</v>
      </c>
      <c r="C19" s="12">
        <v>1</v>
      </c>
      <c r="D19" s="54">
        <f t="shared" si="0"/>
        <v>0</v>
      </c>
      <c r="E19" s="143">
        <f t="shared" si="1"/>
        <v>0</v>
      </c>
      <c r="F19" s="143">
        <f t="shared" si="1"/>
        <v>0</v>
      </c>
      <c r="G19" s="54">
        <v>0</v>
      </c>
      <c r="H19" s="138">
        <v>1</v>
      </c>
      <c r="I19" s="138">
        <v>1</v>
      </c>
      <c r="J19" s="54">
        <f t="shared" si="2"/>
        <v>0</v>
      </c>
      <c r="K19" s="48"/>
      <c r="N19" s="62"/>
      <c r="O19" s="34"/>
    </row>
    <row r="20" spans="1:15">
      <c r="A20" s="177" t="s">
        <v>125</v>
      </c>
      <c r="B20" s="138">
        <v>0</v>
      </c>
      <c r="C20" s="12">
        <v>0</v>
      </c>
      <c r="D20" s="54">
        <v>0</v>
      </c>
      <c r="E20" s="143">
        <f t="shared" si="1"/>
        <v>1</v>
      </c>
      <c r="F20" s="143">
        <f t="shared" si="1"/>
        <v>1</v>
      </c>
      <c r="G20" s="54">
        <f t="shared" si="3"/>
        <v>0</v>
      </c>
      <c r="H20" s="138">
        <v>1</v>
      </c>
      <c r="I20" s="138">
        <v>1</v>
      </c>
      <c r="J20" s="54">
        <f t="shared" si="2"/>
        <v>0</v>
      </c>
      <c r="K20" s="48"/>
      <c r="N20" s="62"/>
      <c r="O20" s="34"/>
    </row>
    <row r="21" spans="1:15">
      <c r="A21" s="176" t="s">
        <v>126</v>
      </c>
      <c r="B21" s="138">
        <v>1</v>
      </c>
      <c r="C21" s="12">
        <v>1</v>
      </c>
      <c r="D21" s="54">
        <f t="shared" si="0"/>
        <v>0</v>
      </c>
      <c r="E21" s="143">
        <f t="shared" si="1"/>
        <v>0</v>
      </c>
      <c r="F21" s="143">
        <f t="shared" si="1"/>
        <v>0</v>
      </c>
      <c r="G21" s="54">
        <v>0</v>
      </c>
      <c r="H21" s="138">
        <v>1</v>
      </c>
      <c r="I21" s="138">
        <v>1</v>
      </c>
      <c r="J21" s="54">
        <f t="shared" si="2"/>
        <v>0</v>
      </c>
      <c r="K21" s="48"/>
      <c r="N21" s="62"/>
      <c r="O21" s="34"/>
    </row>
    <row r="22" spans="1:15">
      <c r="A22" s="176" t="s">
        <v>127</v>
      </c>
      <c r="B22" s="138">
        <v>1</v>
      </c>
      <c r="C22" s="12">
        <v>1</v>
      </c>
      <c r="D22" s="54">
        <f t="shared" si="0"/>
        <v>0</v>
      </c>
      <c r="E22" s="143">
        <f t="shared" si="1"/>
        <v>0</v>
      </c>
      <c r="F22" s="143">
        <f t="shared" si="1"/>
        <v>0</v>
      </c>
      <c r="G22" s="54">
        <v>0</v>
      </c>
      <c r="H22" s="138">
        <v>1</v>
      </c>
      <c r="I22" s="138">
        <v>1</v>
      </c>
      <c r="J22" s="54">
        <f t="shared" si="2"/>
        <v>0</v>
      </c>
      <c r="K22" s="48"/>
      <c r="N22" s="62"/>
      <c r="O22" s="34"/>
    </row>
    <row r="23" spans="1:15">
      <c r="A23" s="177" t="s">
        <v>128</v>
      </c>
      <c r="B23" s="138">
        <v>0</v>
      </c>
      <c r="C23" s="12">
        <v>0</v>
      </c>
      <c r="D23" s="54">
        <v>0</v>
      </c>
      <c r="E23" s="143">
        <f t="shared" si="1"/>
        <v>1</v>
      </c>
      <c r="F23" s="143">
        <f t="shared" si="1"/>
        <v>1</v>
      </c>
      <c r="G23" s="54">
        <f t="shared" si="3"/>
        <v>0</v>
      </c>
      <c r="H23" s="138">
        <v>1</v>
      </c>
      <c r="I23" s="138">
        <v>1</v>
      </c>
      <c r="J23" s="54">
        <f t="shared" si="2"/>
        <v>0</v>
      </c>
      <c r="K23" s="48"/>
      <c r="N23" s="62"/>
      <c r="O23" s="34"/>
    </row>
    <row r="24" spans="1:15">
      <c r="A24" s="176" t="s">
        <v>129</v>
      </c>
      <c r="B24" s="138">
        <v>1</v>
      </c>
      <c r="C24" s="12">
        <v>1</v>
      </c>
      <c r="D24" s="54">
        <f t="shared" si="0"/>
        <v>0</v>
      </c>
      <c r="E24" s="143">
        <f t="shared" si="1"/>
        <v>0</v>
      </c>
      <c r="F24" s="143">
        <f t="shared" si="1"/>
        <v>0</v>
      </c>
      <c r="G24" s="54">
        <v>0</v>
      </c>
      <c r="H24" s="138">
        <v>1</v>
      </c>
      <c r="I24" s="138">
        <v>1</v>
      </c>
      <c r="J24" s="54">
        <f t="shared" si="2"/>
        <v>0</v>
      </c>
      <c r="K24" s="48"/>
      <c r="N24" s="62"/>
      <c r="O24" s="34"/>
    </row>
    <row r="25" spans="1:15">
      <c r="A25" s="176" t="s">
        <v>130</v>
      </c>
      <c r="B25" s="138">
        <v>1</v>
      </c>
      <c r="C25" s="12">
        <v>0</v>
      </c>
      <c r="D25" s="54">
        <f t="shared" si="0"/>
        <v>-1</v>
      </c>
      <c r="E25" s="143">
        <f t="shared" si="1"/>
        <v>0</v>
      </c>
      <c r="F25" s="143">
        <f t="shared" si="1"/>
        <v>1</v>
      </c>
      <c r="G25" s="54">
        <v>1</v>
      </c>
      <c r="H25" s="138">
        <v>1</v>
      </c>
      <c r="I25" s="138">
        <v>1</v>
      </c>
      <c r="J25" s="54">
        <f t="shared" si="2"/>
        <v>0</v>
      </c>
      <c r="K25" s="48"/>
      <c r="N25" s="62"/>
      <c r="O25" s="34"/>
    </row>
    <row r="26" spans="1:15">
      <c r="A26" s="177" t="s">
        <v>131</v>
      </c>
      <c r="B26" s="138">
        <v>0</v>
      </c>
      <c r="C26" s="12">
        <v>0</v>
      </c>
      <c r="D26" s="54">
        <v>0</v>
      </c>
      <c r="E26" s="143">
        <f t="shared" si="1"/>
        <v>1</v>
      </c>
      <c r="F26" s="143">
        <f t="shared" si="1"/>
        <v>1</v>
      </c>
      <c r="G26" s="54">
        <f t="shared" si="3"/>
        <v>0</v>
      </c>
      <c r="H26" s="138">
        <v>1</v>
      </c>
      <c r="I26" s="138">
        <v>1</v>
      </c>
      <c r="J26" s="54">
        <f t="shared" si="2"/>
        <v>0</v>
      </c>
      <c r="K26" s="48"/>
      <c r="N26" s="62"/>
      <c r="O26" s="34"/>
    </row>
    <row r="27" spans="1:15">
      <c r="A27" s="176" t="s">
        <v>132</v>
      </c>
      <c r="B27" s="138">
        <v>1</v>
      </c>
      <c r="C27" s="12">
        <v>1</v>
      </c>
      <c r="D27" s="54">
        <f t="shared" si="0"/>
        <v>0</v>
      </c>
      <c r="E27" s="143">
        <f t="shared" si="1"/>
        <v>0</v>
      </c>
      <c r="F27" s="143">
        <f t="shared" si="1"/>
        <v>0</v>
      </c>
      <c r="G27" s="54">
        <v>0</v>
      </c>
      <c r="H27" s="138">
        <v>1</v>
      </c>
      <c r="I27" s="138">
        <v>1</v>
      </c>
      <c r="J27" s="54">
        <f t="shared" si="2"/>
        <v>0</v>
      </c>
      <c r="K27" s="48"/>
      <c r="N27" s="62"/>
      <c r="O27" s="34"/>
    </row>
    <row r="28" spans="1:15">
      <c r="A28" s="176" t="s">
        <v>133</v>
      </c>
      <c r="B28" s="138">
        <v>1</v>
      </c>
      <c r="C28" s="12">
        <v>1</v>
      </c>
      <c r="D28" s="54">
        <f t="shared" si="0"/>
        <v>0</v>
      </c>
      <c r="E28" s="143">
        <f t="shared" si="1"/>
        <v>0</v>
      </c>
      <c r="F28" s="143">
        <f t="shared" si="1"/>
        <v>0</v>
      </c>
      <c r="G28" s="54">
        <v>0</v>
      </c>
      <c r="H28" s="138">
        <v>1</v>
      </c>
      <c r="I28" s="138">
        <v>1</v>
      </c>
      <c r="J28" s="54">
        <f t="shared" si="2"/>
        <v>0</v>
      </c>
      <c r="K28" s="48"/>
      <c r="N28" s="62"/>
      <c r="O28" s="34"/>
    </row>
    <row r="29" spans="1:15">
      <c r="A29" s="176" t="s">
        <v>134</v>
      </c>
      <c r="B29" s="138">
        <v>1</v>
      </c>
      <c r="C29" s="12">
        <v>1</v>
      </c>
      <c r="D29" s="54">
        <f t="shared" si="0"/>
        <v>0</v>
      </c>
      <c r="E29" s="143">
        <f t="shared" si="1"/>
        <v>0</v>
      </c>
      <c r="F29" s="143">
        <f t="shared" si="1"/>
        <v>0</v>
      </c>
      <c r="G29" s="54">
        <v>0</v>
      </c>
      <c r="H29" s="138">
        <v>1</v>
      </c>
      <c r="I29" s="138">
        <v>1</v>
      </c>
      <c r="J29" s="54">
        <f t="shared" si="2"/>
        <v>0</v>
      </c>
      <c r="K29" s="48"/>
      <c r="N29" s="62"/>
      <c r="O29" s="34"/>
    </row>
    <row r="30" spans="1:15">
      <c r="A30" s="176" t="s">
        <v>135</v>
      </c>
      <c r="B30" s="138">
        <v>4</v>
      </c>
      <c r="C30" s="12">
        <v>2</v>
      </c>
      <c r="D30" s="54">
        <f t="shared" si="0"/>
        <v>-0.5</v>
      </c>
      <c r="E30" s="143">
        <f t="shared" si="1"/>
        <v>10</v>
      </c>
      <c r="F30" s="143">
        <f t="shared" si="1"/>
        <v>12</v>
      </c>
      <c r="G30" s="54">
        <f t="shared" si="3"/>
        <v>0.19999999999999996</v>
      </c>
      <c r="H30" s="138">
        <v>14</v>
      </c>
      <c r="I30" s="138">
        <v>14</v>
      </c>
      <c r="J30" s="54">
        <f t="shared" si="2"/>
        <v>0</v>
      </c>
      <c r="K30" s="48"/>
      <c r="N30" s="62"/>
      <c r="O30" s="34"/>
    </row>
    <row r="31" spans="1:15">
      <c r="A31" s="177" t="s">
        <v>136</v>
      </c>
      <c r="B31" s="138">
        <v>0</v>
      </c>
      <c r="C31" s="12">
        <v>0</v>
      </c>
      <c r="D31" s="54">
        <v>0</v>
      </c>
      <c r="E31" s="143">
        <f t="shared" si="1"/>
        <v>1</v>
      </c>
      <c r="F31" s="143">
        <f t="shared" si="1"/>
        <v>1</v>
      </c>
      <c r="G31" s="54">
        <f t="shared" si="3"/>
        <v>0</v>
      </c>
      <c r="H31" s="138">
        <v>1</v>
      </c>
      <c r="I31" s="138">
        <v>1</v>
      </c>
      <c r="J31" s="54">
        <f t="shared" si="2"/>
        <v>0</v>
      </c>
      <c r="K31" s="48"/>
      <c r="N31" s="62"/>
      <c r="O31" s="34"/>
    </row>
    <row r="32" spans="1:15">
      <c r="A32" s="176" t="s">
        <v>137</v>
      </c>
      <c r="B32" s="138">
        <v>1</v>
      </c>
      <c r="C32" s="12">
        <v>1</v>
      </c>
      <c r="D32" s="54">
        <f t="shared" si="0"/>
        <v>0</v>
      </c>
      <c r="E32" s="143">
        <f t="shared" si="1"/>
        <v>0</v>
      </c>
      <c r="F32" s="143">
        <f t="shared" si="1"/>
        <v>0</v>
      </c>
      <c r="G32" s="54">
        <v>0</v>
      </c>
      <c r="H32" s="138">
        <v>1</v>
      </c>
      <c r="I32" s="138">
        <v>1</v>
      </c>
      <c r="J32" s="54">
        <f t="shared" si="2"/>
        <v>0</v>
      </c>
      <c r="K32" s="48"/>
      <c r="N32" s="62"/>
      <c r="O32" s="34"/>
    </row>
    <row r="33" spans="1:15">
      <c r="A33" s="176" t="s">
        <v>138</v>
      </c>
      <c r="B33" s="138">
        <v>1</v>
      </c>
      <c r="C33" s="12">
        <v>1</v>
      </c>
      <c r="D33" s="54">
        <f t="shared" si="0"/>
        <v>0</v>
      </c>
      <c r="E33" s="143">
        <f t="shared" si="1"/>
        <v>1</v>
      </c>
      <c r="F33" s="143">
        <f t="shared" si="1"/>
        <v>1</v>
      </c>
      <c r="G33" s="54">
        <f t="shared" si="3"/>
        <v>0</v>
      </c>
      <c r="H33" s="138">
        <v>2</v>
      </c>
      <c r="I33" s="138">
        <v>2</v>
      </c>
      <c r="J33" s="54">
        <f t="shared" si="2"/>
        <v>0</v>
      </c>
      <c r="K33" s="48"/>
      <c r="N33" s="62"/>
      <c r="O33" s="34"/>
    </row>
    <row r="34" spans="1:15">
      <c r="A34" s="176" t="s">
        <v>139</v>
      </c>
      <c r="B34" s="138">
        <v>1</v>
      </c>
      <c r="C34" s="12">
        <v>1</v>
      </c>
      <c r="D34" s="54">
        <f t="shared" si="0"/>
        <v>0</v>
      </c>
      <c r="E34" s="143">
        <f t="shared" si="1"/>
        <v>0</v>
      </c>
      <c r="F34" s="143">
        <f t="shared" si="1"/>
        <v>0</v>
      </c>
      <c r="G34" s="54">
        <v>0</v>
      </c>
      <c r="H34" s="138">
        <v>1</v>
      </c>
      <c r="I34" s="138">
        <v>1</v>
      </c>
      <c r="J34" s="54">
        <f t="shared" si="2"/>
        <v>0</v>
      </c>
      <c r="K34" s="48"/>
      <c r="N34" s="62"/>
      <c r="O34" s="34"/>
    </row>
    <row r="35" spans="1:15">
      <c r="A35" s="176" t="s">
        <v>140</v>
      </c>
      <c r="B35" s="138">
        <v>1</v>
      </c>
      <c r="C35" s="12">
        <v>1</v>
      </c>
      <c r="D35" s="54">
        <f t="shared" si="0"/>
        <v>0</v>
      </c>
      <c r="E35" s="143">
        <f t="shared" si="1"/>
        <v>0</v>
      </c>
      <c r="F35" s="143">
        <f t="shared" si="1"/>
        <v>0</v>
      </c>
      <c r="G35" s="54">
        <v>0</v>
      </c>
      <c r="H35" s="138">
        <v>1</v>
      </c>
      <c r="I35" s="138">
        <v>1</v>
      </c>
      <c r="J35" s="54">
        <f t="shared" si="2"/>
        <v>0</v>
      </c>
      <c r="K35" s="48"/>
      <c r="N35" s="62"/>
      <c r="O35" s="34"/>
    </row>
    <row r="36" spans="1:15">
      <c r="A36" s="176" t="s">
        <v>141</v>
      </c>
      <c r="B36" s="138">
        <v>1</v>
      </c>
      <c r="C36" s="12">
        <v>1</v>
      </c>
      <c r="D36" s="54">
        <f t="shared" si="0"/>
        <v>0</v>
      </c>
      <c r="E36" s="143">
        <f t="shared" si="1"/>
        <v>0</v>
      </c>
      <c r="F36" s="143">
        <f t="shared" si="1"/>
        <v>0</v>
      </c>
      <c r="G36" s="54">
        <v>0</v>
      </c>
      <c r="H36" s="138">
        <v>1</v>
      </c>
      <c r="I36" s="138">
        <v>1</v>
      </c>
      <c r="J36" s="54">
        <f t="shared" si="2"/>
        <v>0</v>
      </c>
      <c r="K36" s="48"/>
      <c r="N36" s="62"/>
      <c r="O36" s="34"/>
    </row>
    <row r="37" spans="1:15">
      <c r="A37" s="176" t="s">
        <v>142</v>
      </c>
      <c r="B37" s="138">
        <v>0</v>
      </c>
      <c r="C37" s="12">
        <v>0</v>
      </c>
      <c r="D37" s="54">
        <v>0</v>
      </c>
      <c r="E37" s="143">
        <f t="shared" si="1"/>
        <v>1</v>
      </c>
      <c r="F37" s="143">
        <f t="shared" si="1"/>
        <v>1</v>
      </c>
      <c r="G37" s="54">
        <f t="shared" si="3"/>
        <v>0</v>
      </c>
      <c r="H37" s="138">
        <v>1</v>
      </c>
      <c r="I37" s="138">
        <v>1</v>
      </c>
      <c r="J37" s="54">
        <f t="shared" si="2"/>
        <v>0</v>
      </c>
      <c r="K37" s="48"/>
      <c r="N37" s="62"/>
      <c r="O37" s="34"/>
    </row>
    <row r="38" spans="1:15">
      <c r="A38" s="176" t="s">
        <v>143</v>
      </c>
      <c r="B38" s="138">
        <v>2</v>
      </c>
      <c r="C38" s="12">
        <v>2</v>
      </c>
      <c r="D38" s="54">
        <f t="shared" si="0"/>
        <v>0</v>
      </c>
      <c r="E38" s="143">
        <f t="shared" si="1"/>
        <v>0</v>
      </c>
      <c r="F38" s="143">
        <f t="shared" si="1"/>
        <v>0</v>
      </c>
      <c r="G38" s="54">
        <v>0</v>
      </c>
      <c r="H38" s="138">
        <v>2</v>
      </c>
      <c r="I38" s="138">
        <v>2</v>
      </c>
      <c r="J38" s="54">
        <f t="shared" si="2"/>
        <v>0</v>
      </c>
      <c r="K38" s="48"/>
      <c r="N38" s="62"/>
      <c r="O38" s="34"/>
    </row>
    <row r="39" spans="1:15" ht="13.5" customHeight="1">
      <c r="A39" s="176" t="s">
        <v>144</v>
      </c>
      <c r="B39" s="138">
        <v>1</v>
      </c>
      <c r="C39" s="12">
        <v>1</v>
      </c>
      <c r="D39" s="54">
        <f t="shared" si="0"/>
        <v>0</v>
      </c>
      <c r="E39" s="143">
        <f t="shared" ref="E39:F47" si="4">H39-B39</f>
        <v>0</v>
      </c>
      <c r="F39" s="143">
        <f t="shared" si="4"/>
        <v>0</v>
      </c>
      <c r="G39" s="54">
        <v>0</v>
      </c>
      <c r="H39" s="138">
        <v>1</v>
      </c>
      <c r="I39" s="138">
        <v>1</v>
      </c>
      <c r="J39" s="54">
        <f t="shared" si="2"/>
        <v>0</v>
      </c>
      <c r="K39" s="48"/>
      <c r="N39" s="62"/>
      <c r="O39" s="34"/>
    </row>
    <row r="40" spans="1:15">
      <c r="A40" s="176" t="s">
        <v>145</v>
      </c>
      <c r="B40" s="138">
        <v>5</v>
      </c>
      <c r="C40" s="12">
        <v>6</v>
      </c>
      <c r="D40" s="54">
        <f t="shared" si="0"/>
        <v>0.19999999999999996</v>
      </c>
      <c r="E40" s="143">
        <f t="shared" si="4"/>
        <v>-5</v>
      </c>
      <c r="F40" s="143">
        <f t="shared" si="4"/>
        <v>0</v>
      </c>
      <c r="G40" s="54">
        <f t="shared" si="3"/>
        <v>-1</v>
      </c>
      <c r="H40" s="138">
        <v>0</v>
      </c>
      <c r="I40" s="138">
        <v>6</v>
      </c>
      <c r="J40" s="54">
        <v>1</v>
      </c>
      <c r="K40" s="48"/>
      <c r="N40" s="62"/>
      <c r="O40" s="34"/>
    </row>
    <row r="41" spans="1:15">
      <c r="A41" s="176" t="s">
        <v>146</v>
      </c>
      <c r="B41" s="138">
        <v>5</v>
      </c>
      <c r="C41" s="12">
        <v>6</v>
      </c>
      <c r="D41" s="54">
        <f t="shared" si="0"/>
        <v>0.19999999999999996</v>
      </c>
      <c r="E41" s="143">
        <f t="shared" si="4"/>
        <v>-5</v>
      </c>
      <c r="F41" s="143">
        <f t="shared" si="4"/>
        <v>0</v>
      </c>
      <c r="G41" s="54">
        <f t="shared" si="3"/>
        <v>-1</v>
      </c>
      <c r="H41" s="138">
        <v>0</v>
      </c>
      <c r="I41" s="138">
        <v>6</v>
      </c>
      <c r="J41" s="54">
        <v>1</v>
      </c>
      <c r="K41" s="48"/>
      <c r="N41" s="62"/>
      <c r="O41" s="34"/>
    </row>
    <row r="42" spans="1:15">
      <c r="A42" s="176" t="s">
        <v>147</v>
      </c>
      <c r="B42" s="138">
        <v>14</v>
      </c>
      <c r="C42" s="12">
        <v>15</v>
      </c>
      <c r="D42" s="54">
        <f t="shared" si="0"/>
        <v>7.1428571428571397E-2</v>
      </c>
      <c r="E42" s="143">
        <f t="shared" si="4"/>
        <v>-14</v>
      </c>
      <c r="F42" s="143">
        <f t="shared" si="4"/>
        <v>0</v>
      </c>
      <c r="G42" s="54">
        <f t="shared" si="3"/>
        <v>-1</v>
      </c>
      <c r="H42" s="138">
        <v>0</v>
      </c>
      <c r="I42" s="138">
        <v>15</v>
      </c>
      <c r="J42" s="54">
        <v>1</v>
      </c>
      <c r="K42" s="48"/>
      <c r="N42" s="62"/>
      <c r="O42" s="34"/>
    </row>
    <row r="43" spans="1:15">
      <c r="A43" s="176" t="s">
        <v>148</v>
      </c>
      <c r="B43" s="138">
        <v>15</v>
      </c>
      <c r="C43" s="12">
        <v>15</v>
      </c>
      <c r="D43" s="54">
        <f t="shared" si="0"/>
        <v>0</v>
      </c>
      <c r="E43" s="143">
        <f t="shared" si="4"/>
        <v>-15</v>
      </c>
      <c r="F43" s="143">
        <f t="shared" si="4"/>
        <v>0</v>
      </c>
      <c r="G43" s="54">
        <f t="shared" si="3"/>
        <v>-1</v>
      </c>
      <c r="H43" s="138">
        <v>0</v>
      </c>
      <c r="I43" s="138">
        <v>15</v>
      </c>
      <c r="J43" s="54">
        <v>1</v>
      </c>
      <c r="K43" s="48"/>
      <c r="N43" s="62"/>
      <c r="O43" s="34"/>
    </row>
    <row r="44" spans="1:15">
      <c r="A44" s="176" t="s">
        <v>149</v>
      </c>
      <c r="B44" s="138">
        <v>1</v>
      </c>
      <c r="C44" s="12">
        <v>0</v>
      </c>
      <c r="D44" s="54">
        <f t="shared" si="0"/>
        <v>-1</v>
      </c>
      <c r="E44" s="143">
        <f t="shared" si="4"/>
        <v>-1</v>
      </c>
      <c r="F44" s="143">
        <f t="shared" si="4"/>
        <v>1</v>
      </c>
      <c r="G44" s="54">
        <f t="shared" si="3"/>
        <v>-2</v>
      </c>
      <c r="H44" s="138">
        <v>0</v>
      </c>
      <c r="I44" s="138">
        <v>1</v>
      </c>
      <c r="J44" s="54">
        <v>1</v>
      </c>
      <c r="K44" s="48"/>
      <c r="N44" s="62"/>
      <c r="O44" s="34"/>
    </row>
    <row r="45" spans="1:15">
      <c r="A45" s="176" t="s">
        <v>150</v>
      </c>
      <c r="B45" s="138">
        <v>1</v>
      </c>
      <c r="C45" s="12">
        <v>1</v>
      </c>
      <c r="D45" s="54">
        <f t="shared" si="0"/>
        <v>0</v>
      </c>
      <c r="E45" s="143">
        <f t="shared" si="4"/>
        <v>-1</v>
      </c>
      <c r="F45" s="143">
        <f t="shared" si="4"/>
        <v>0</v>
      </c>
      <c r="G45" s="54">
        <f t="shared" si="3"/>
        <v>-1</v>
      </c>
      <c r="H45" s="138">
        <v>0</v>
      </c>
      <c r="I45" s="138">
        <v>1</v>
      </c>
      <c r="J45" s="54">
        <v>1</v>
      </c>
      <c r="K45" s="48"/>
      <c r="N45" s="62"/>
      <c r="O45" s="34"/>
    </row>
    <row r="46" spans="1:15">
      <c r="A46" s="176" t="s">
        <v>151</v>
      </c>
      <c r="B46" s="138">
        <v>1</v>
      </c>
      <c r="C46" s="12">
        <v>1</v>
      </c>
      <c r="D46" s="54">
        <f t="shared" ref="D46" si="5">(C46/B46)-1</f>
        <v>0</v>
      </c>
      <c r="E46" s="143">
        <f t="shared" si="4"/>
        <v>-1</v>
      </c>
      <c r="F46" s="143">
        <f t="shared" si="4"/>
        <v>0</v>
      </c>
      <c r="G46" s="54">
        <f t="shared" si="3"/>
        <v>-1</v>
      </c>
      <c r="H46" s="138">
        <v>0</v>
      </c>
      <c r="I46" s="138">
        <v>1</v>
      </c>
      <c r="J46" s="54">
        <v>1</v>
      </c>
      <c r="K46" s="48"/>
      <c r="N46" s="62"/>
      <c r="O46" s="34"/>
    </row>
    <row r="47" spans="1:15">
      <c r="A47" s="12"/>
      <c r="B47" s="138">
        <f>SUM(B5:B46)</f>
        <v>106</v>
      </c>
      <c r="C47" s="141">
        <f>SUM(C5:C46)</f>
        <v>104</v>
      </c>
      <c r="D47" s="67">
        <f>(C47/B47)-1</f>
        <v>-1.8867924528301883E-2</v>
      </c>
      <c r="E47" s="138">
        <f t="shared" si="4"/>
        <v>-16</v>
      </c>
      <c r="F47" s="138">
        <f t="shared" si="4"/>
        <v>31</v>
      </c>
      <c r="G47" s="54">
        <f>(F47/E47)-1</f>
        <v>-2.9375</v>
      </c>
      <c r="H47" s="138">
        <f>SUM(H5:H46)</f>
        <v>90</v>
      </c>
      <c r="I47" s="138">
        <f>SUM(I5:I46)</f>
        <v>135</v>
      </c>
      <c r="J47" s="54">
        <f>(I47/H47)-1</f>
        <v>0.5</v>
      </c>
      <c r="K47" s="48"/>
      <c r="N47" s="62"/>
      <c r="O47" s="34"/>
    </row>
  </sheetData>
  <sheetProtection selectLockedCells="1" selectUnlockedCells="1"/>
  <mergeCells count="5">
    <mergeCell ref="A1:J1"/>
    <mergeCell ref="A2:A4"/>
    <mergeCell ref="B2:D3"/>
    <mergeCell ref="E2:G3"/>
    <mergeCell ref="H2:J3"/>
  </mergeCells>
  <pageMargins left="0.78749999999999998" right="0.78749999999999998" top="1.0249999999999999" bottom="1.0249999999999999" header="0.78749999999999998" footer="0.78749999999999998"/>
  <pageSetup paperSize="9" firstPageNumber="0" orientation="landscape" horizontalDpi="300" verticalDpi="300" r:id="rId1"/>
  <headerFooter alignWithMargins="0">
    <oddHeader>&amp;C&amp;A</oddHeader>
    <oddFooter>&amp;CPágina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17"/>
  <sheetViews>
    <sheetView topLeftCell="M83" workbookViewId="0">
      <selection activeCell="Y24" sqref="Y24"/>
    </sheetView>
  </sheetViews>
  <sheetFormatPr defaultColWidth="11.5703125" defaultRowHeight="12.75"/>
  <cols>
    <col min="1" max="1" width="63.7109375" style="34" customWidth="1"/>
    <col min="2" max="2" width="10" style="140" customWidth="1"/>
    <col min="3" max="3" width="10" style="57" customWidth="1"/>
    <col min="4" max="4" width="10" style="2" customWidth="1"/>
    <col min="5" max="5" width="10" style="140" customWidth="1"/>
    <col min="6" max="6" width="10" style="57" customWidth="1"/>
    <col min="7" max="7" width="10" customWidth="1"/>
    <col min="8" max="8" width="10" style="181" customWidth="1"/>
    <col min="9" max="9" width="10" style="57" customWidth="1"/>
    <col min="10" max="10" width="10" customWidth="1"/>
    <col min="11" max="11" width="10" style="160" customWidth="1"/>
    <col min="12" max="12" width="10" style="191" customWidth="1"/>
    <col min="13" max="13" width="10" customWidth="1"/>
    <col min="14" max="14" width="10" style="140" customWidth="1"/>
    <col min="15" max="15" width="10" style="57" customWidth="1"/>
    <col min="16" max="16" width="10" customWidth="1"/>
    <col min="17" max="17" width="10" style="160" customWidth="1"/>
    <col min="18" max="18" width="10" style="191" customWidth="1"/>
    <col min="19" max="19" width="10" customWidth="1"/>
    <col min="20" max="20" width="10" style="140" customWidth="1"/>
    <col min="21" max="21" width="10" style="57" customWidth="1"/>
    <col min="22" max="22" width="10" customWidth="1"/>
    <col min="23" max="24" width="10" style="34" customWidth="1"/>
    <col min="25" max="25" width="10" customWidth="1"/>
    <col min="26" max="27" width="10" style="68" customWidth="1"/>
    <col min="28" max="28" width="10" customWidth="1"/>
  </cols>
  <sheetData>
    <row r="1" spans="1:28">
      <c r="A1" s="274" t="s">
        <v>252</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row>
    <row r="2" spans="1:28" ht="12.95" customHeight="1">
      <c r="A2" s="275" t="s">
        <v>152</v>
      </c>
      <c r="B2" s="276" t="s">
        <v>153</v>
      </c>
      <c r="C2" s="276"/>
      <c r="D2" s="276"/>
      <c r="E2" s="276"/>
      <c r="F2" s="276"/>
      <c r="G2" s="276"/>
      <c r="H2" s="276"/>
      <c r="I2" s="276"/>
      <c r="J2" s="276"/>
      <c r="K2" s="276"/>
      <c r="L2" s="276"/>
      <c r="M2" s="276"/>
      <c r="N2" s="277" t="s">
        <v>154</v>
      </c>
      <c r="O2" s="277"/>
      <c r="P2" s="277"/>
      <c r="Q2" s="277"/>
      <c r="R2" s="277"/>
      <c r="S2" s="277"/>
      <c r="T2" s="278" t="s">
        <v>155</v>
      </c>
      <c r="U2" s="278"/>
      <c r="V2" s="278"/>
      <c r="W2" s="279" t="s">
        <v>156</v>
      </c>
      <c r="X2" s="279"/>
      <c r="Y2" s="279"/>
      <c r="Z2" s="280" t="s">
        <v>157</v>
      </c>
      <c r="AA2" s="280"/>
      <c r="AB2" s="280"/>
    </row>
    <row r="3" spans="1:28">
      <c r="A3" s="275"/>
      <c r="B3" s="281" t="s">
        <v>158</v>
      </c>
      <c r="C3" s="281"/>
      <c r="D3" s="281"/>
      <c r="E3" s="282" t="s">
        <v>159</v>
      </c>
      <c r="F3" s="282"/>
      <c r="G3" s="282"/>
      <c r="H3" s="283" t="s">
        <v>160</v>
      </c>
      <c r="I3" s="283"/>
      <c r="J3" s="283"/>
      <c r="K3" s="271" t="s">
        <v>161</v>
      </c>
      <c r="L3" s="271"/>
      <c r="M3" s="271"/>
      <c r="N3" s="272" t="s">
        <v>162</v>
      </c>
      <c r="O3" s="272"/>
      <c r="P3" s="272"/>
      <c r="Q3" s="273" t="s">
        <v>161</v>
      </c>
      <c r="R3" s="273"/>
      <c r="S3" s="273"/>
      <c r="T3" s="278"/>
      <c r="U3" s="278"/>
      <c r="V3" s="278"/>
      <c r="W3" s="279"/>
      <c r="X3" s="279"/>
      <c r="Y3" s="279"/>
      <c r="Z3" s="280"/>
      <c r="AA3" s="280"/>
      <c r="AB3" s="280"/>
    </row>
    <row r="4" spans="1:28">
      <c r="A4" s="275"/>
      <c r="B4" s="281"/>
      <c r="C4" s="281"/>
      <c r="D4" s="281"/>
      <c r="E4" s="282"/>
      <c r="F4" s="282"/>
      <c r="G4" s="282"/>
      <c r="H4" s="283"/>
      <c r="I4" s="283"/>
      <c r="J4" s="283"/>
      <c r="K4" s="271"/>
      <c r="L4" s="271"/>
      <c r="M4" s="271"/>
      <c r="N4" s="272"/>
      <c r="O4" s="272"/>
      <c r="P4" s="272"/>
      <c r="Q4" s="273"/>
      <c r="R4" s="273"/>
      <c r="S4" s="273"/>
      <c r="T4" s="278"/>
      <c r="U4" s="278"/>
      <c r="V4" s="278"/>
      <c r="W4" s="279"/>
      <c r="X4" s="279"/>
      <c r="Y4" s="279"/>
      <c r="Z4" s="280"/>
      <c r="AA4" s="280"/>
      <c r="AB4" s="280"/>
    </row>
    <row r="5" spans="1:28">
      <c r="A5" s="275"/>
      <c r="B5" s="138">
        <v>2013</v>
      </c>
      <c r="C5" s="12">
        <v>2014</v>
      </c>
      <c r="D5" s="69" t="s">
        <v>163</v>
      </c>
      <c r="E5" s="138">
        <v>2013</v>
      </c>
      <c r="F5" s="12">
        <v>2014</v>
      </c>
      <c r="G5" s="50" t="s">
        <v>163</v>
      </c>
      <c r="H5" s="180">
        <v>2013</v>
      </c>
      <c r="I5" s="12">
        <v>2014</v>
      </c>
      <c r="J5" s="71" t="s">
        <v>163</v>
      </c>
      <c r="K5" s="138">
        <v>2013</v>
      </c>
      <c r="L5" s="12">
        <v>2014</v>
      </c>
      <c r="M5" s="73" t="s">
        <v>163</v>
      </c>
      <c r="N5" s="138">
        <v>2013</v>
      </c>
      <c r="O5" s="12">
        <v>2014</v>
      </c>
      <c r="P5" s="72" t="s">
        <v>163</v>
      </c>
      <c r="Q5" s="138">
        <v>2013</v>
      </c>
      <c r="R5" s="12">
        <v>2014</v>
      </c>
      <c r="S5" s="72" t="s">
        <v>163</v>
      </c>
      <c r="T5" s="138">
        <v>2013</v>
      </c>
      <c r="U5" s="12">
        <v>2014</v>
      </c>
      <c r="V5" s="72" t="s">
        <v>163</v>
      </c>
      <c r="W5" s="72">
        <v>2013</v>
      </c>
      <c r="X5" s="72">
        <v>2014</v>
      </c>
      <c r="Y5" s="71" t="s">
        <v>163</v>
      </c>
      <c r="Z5" s="70">
        <v>2013</v>
      </c>
      <c r="AA5" s="70">
        <v>2014</v>
      </c>
      <c r="AB5" s="74" t="s">
        <v>163</v>
      </c>
    </row>
    <row r="6" spans="1:28">
      <c r="A6" s="179" t="s">
        <v>37</v>
      </c>
      <c r="B6" s="138">
        <v>0</v>
      </c>
      <c r="C6" s="195">
        <v>0</v>
      </c>
      <c r="D6" s="75">
        <v>0</v>
      </c>
      <c r="E6" s="138">
        <v>0</v>
      </c>
      <c r="F6" s="195">
        <v>0</v>
      </c>
      <c r="G6" s="75">
        <v>0</v>
      </c>
      <c r="H6" s="180">
        <v>0</v>
      </c>
      <c r="I6" s="195">
        <v>0</v>
      </c>
      <c r="J6" s="75">
        <v>0</v>
      </c>
      <c r="K6" s="138">
        <v>0</v>
      </c>
      <c r="L6" s="12">
        <v>0</v>
      </c>
      <c r="M6" s="75">
        <v>0</v>
      </c>
      <c r="N6" s="138">
        <v>0</v>
      </c>
      <c r="O6" s="195">
        <v>0</v>
      </c>
      <c r="P6" s="75">
        <v>0</v>
      </c>
      <c r="Q6" s="138">
        <v>0</v>
      </c>
      <c r="R6" s="12">
        <v>0</v>
      </c>
      <c r="S6" s="75">
        <v>0</v>
      </c>
      <c r="T6" s="138">
        <v>14</v>
      </c>
      <c r="U6" s="195">
        <v>14</v>
      </c>
      <c r="V6" s="75">
        <f t="shared" ref="V6:V69" si="0">(U6/T6)-1</f>
        <v>0</v>
      </c>
      <c r="W6" s="72">
        <f t="shared" ref="W6:W33" si="1">Z6-(B6+E6+H6+K6+N6+Q6+T6)</f>
        <v>1</v>
      </c>
      <c r="X6" s="72">
        <f t="shared" ref="X6:X33" si="2">AA6-(C6+F6+I6+L6+O6+R6+U6)</f>
        <v>1</v>
      </c>
      <c r="Y6" s="75">
        <f t="shared" ref="Y6:Y45" si="3">(X6/W6)-1</f>
        <v>0</v>
      </c>
      <c r="Z6" s="70">
        <v>15</v>
      </c>
      <c r="AA6" s="70">
        <v>15</v>
      </c>
      <c r="AB6" s="75">
        <f t="shared" ref="AB6:AB37" si="4">(AA6/Z6)-1</f>
        <v>0</v>
      </c>
    </row>
    <row r="7" spans="1:28">
      <c r="A7" s="179" t="s">
        <v>38</v>
      </c>
      <c r="B7" s="138">
        <v>0</v>
      </c>
      <c r="C7" s="195">
        <v>0</v>
      </c>
      <c r="D7" s="75">
        <v>0</v>
      </c>
      <c r="E7" s="138">
        <v>0</v>
      </c>
      <c r="F7" s="195">
        <v>0</v>
      </c>
      <c r="G7" s="75">
        <v>0</v>
      </c>
      <c r="H7" s="180">
        <v>0</v>
      </c>
      <c r="I7" s="195">
        <v>0</v>
      </c>
      <c r="J7" s="75">
        <v>0</v>
      </c>
      <c r="K7" s="138">
        <v>0</v>
      </c>
      <c r="L7" s="12">
        <v>0</v>
      </c>
      <c r="M7" s="75">
        <v>0</v>
      </c>
      <c r="N7" s="138">
        <v>0</v>
      </c>
      <c r="O7" s="195">
        <v>0</v>
      </c>
      <c r="P7" s="75">
        <v>0</v>
      </c>
      <c r="Q7" s="138">
        <v>0</v>
      </c>
      <c r="R7" s="12">
        <v>0</v>
      </c>
      <c r="S7" s="75">
        <v>0</v>
      </c>
      <c r="T7" s="138">
        <v>11</v>
      </c>
      <c r="U7" s="195">
        <v>11</v>
      </c>
      <c r="V7" s="75">
        <f t="shared" si="0"/>
        <v>0</v>
      </c>
      <c r="W7" s="72">
        <f t="shared" si="1"/>
        <v>0</v>
      </c>
      <c r="X7" s="72">
        <f t="shared" si="2"/>
        <v>0</v>
      </c>
      <c r="Y7" s="75">
        <v>0</v>
      </c>
      <c r="Z7" s="70">
        <v>11</v>
      </c>
      <c r="AA7" s="70">
        <v>11</v>
      </c>
      <c r="AB7" s="75">
        <f t="shared" si="4"/>
        <v>0</v>
      </c>
    </row>
    <row r="8" spans="1:28">
      <c r="A8" s="179" t="s">
        <v>39</v>
      </c>
      <c r="B8" s="138">
        <v>0</v>
      </c>
      <c r="C8" s="195">
        <v>0</v>
      </c>
      <c r="D8" s="75">
        <v>0</v>
      </c>
      <c r="E8" s="138">
        <v>0</v>
      </c>
      <c r="F8" s="195">
        <v>0</v>
      </c>
      <c r="G8" s="75">
        <v>0</v>
      </c>
      <c r="H8" s="180">
        <v>0</v>
      </c>
      <c r="I8" s="195">
        <v>0</v>
      </c>
      <c r="J8" s="75">
        <v>0</v>
      </c>
      <c r="K8" s="138">
        <v>0</v>
      </c>
      <c r="L8" s="12">
        <v>0</v>
      </c>
      <c r="M8" s="75">
        <v>0</v>
      </c>
      <c r="N8" s="138">
        <v>0</v>
      </c>
      <c r="O8" s="195">
        <v>0</v>
      </c>
      <c r="P8" s="75">
        <v>0</v>
      </c>
      <c r="Q8" s="138">
        <v>0</v>
      </c>
      <c r="R8" s="12">
        <v>0</v>
      </c>
      <c r="S8" s="75">
        <v>0</v>
      </c>
      <c r="T8" s="138">
        <v>6</v>
      </c>
      <c r="U8" s="195">
        <v>5</v>
      </c>
      <c r="V8" s="75">
        <f t="shared" si="0"/>
        <v>-0.16666666666666663</v>
      </c>
      <c r="W8" s="72">
        <f t="shared" si="1"/>
        <v>0</v>
      </c>
      <c r="X8" s="72">
        <f t="shared" si="2"/>
        <v>1</v>
      </c>
      <c r="Y8" s="75">
        <v>1</v>
      </c>
      <c r="Z8" s="70">
        <v>6</v>
      </c>
      <c r="AA8" s="70">
        <v>6</v>
      </c>
      <c r="AB8" s="75">
        <f t="shared" si="4"/>
        <v>0</v>
      </c>
    </row>
    <row r="9" spans="1:28">
      <c r="A9" s="179" t="s">
        <v>40</v>
      </c>
      <c r="B9" s="138">
        <v>0</v>
      </c>
      <c r="C9" s="195">
        <v>0</v>
      </c>
      <c r="D9" s="75">
        <v>0</v>
      </c>
      <c r="E9" s="138">
        <v>0</v>
      </c>
      <c r="F9" s="195">
        <v>0</v>
      </c>
      <c r="G9" s="75">
        <v>0</v>
      </c>
      <c r="H9" s="180">
        <v>0</v>
      </c>
      <c r="I9" s="195">
        <v>0</v>
      </c>
      <c r="J9" s="75">
        <v>0</v>
      </c>
      <c r="K9" s="138">
        <v>0</v>
      </c>
      <c r="L9" s="12">
        <v>0</v>
      </c>
      <c r="M9" s="75">
        <v>0</v>
      </c>
      <c r="N9" s="138">
        <v>0</v>
      </c>
      <c r="O9" s="195">
        <v>0</v>
      </c>
      <c r="P9" s="75">
        <v>0</v>
      </c>
      <c r="Q9" s="138">
        <v>0</v>
      </c>
      <c r="R9" s="12">
        <v>0</v>
      </c>
      <c r="S9" s="75">
        <v>0</v>
      </c>
      <c r="T9" s="138">
        <v>1</v>
      </c>
      <c r="U9" s="195">
        <v>1</v>
      </c>
      <c r="V9" s="75">
        <f t="shared" si="0"/>
        <v>0</v>
      </c>
      <c r="W9" s="72">
        <f t="shared" si="1"/>
        <v>0</v>
      </c>
      <c r="X9" s="72">
        <f t="shared" si="2"/>
        <v>0</v>
      </c>
      <c r="Y9" s="75">
        <v>0</v>
      </c>
      <c r="Z9" s="70">
        <v>1</v>
      </c>
      <c r="AA9" s="70">
        <v>1</v>
      </c>
      <c r="AB9" s="75">
        <f t="shared" si="4"/>
        <v>0</v>
      </c>
    </row>
    <row r="10" spans="1:28">
      <c r="A10" s="179" t="s">
        <v>164</v>
      </c>
      <c r="B10" s="138">
        <v>1</v>
      </c>
      <c r="C10" s="195">
        <v>1</v>
      </c>
      <c r="D10" s="75">
        <f t="shared" ref="D10:D70" si="5">(C10/B10)-1</f>
        <v>0</v>
      </c>
      <c r="E10" s="138">
        <v>0</v>
      </c>
      <c r="F10" s="195">
        <v>0</v>
      </c>
      <c r="G10" s="75">
        <v>0</v>
      </c>
      <c r="H10" s="180">
        <v>0</v>
      </c>
      <c r="I10" s="195">
        <v>0</v>
      </c>
      <c r="J10" s="75">
        <v>0</v>
      </c>
      <c r="K10" s="138">
        <v>0</v>
      </c>
      <c r="L10" s="12">
        <v>0</v>
      </c>
      <c r="M10" s="75">
        <v>0</v>
      </c>
      <c r="N10" s="138">
        <v>0</v>
      </c>
      <c r="O10" s="195">
        <v>0</v>
      </c>
      <c r="P10" s="75">
        <v>0</v>
      </c>
      <c r="Q10" s="138">
        <v>0</v>
      </c>
      <c r="R10" s="12">
        <v>0</v>
      </c>
      <c r="S10" s="75">
        <v>0</v>
      </c>
      <c r="T10" s="138">
        <v>0</v>
      </c>
      <c r="U10" s="195">
        <v>0</v>
      </c>
      <c r="V10" s="75">
        <v>0</v>
      </c>
      <c r="W10" s="72">
        <f t="shared" si="1"/>
        <v>0</v>
      </c>
      <c r="X10" s="72">
        <f t="shared" si="2"/>
        <v>0</v>
      </c>
      <c r="Y10" s="75">
        <v>0</v>
      </c>
      <c r="Z10" s="70">
        <v>1</v>
      </c>
      <c r="AA10" s="70">
        <v>1</v>
      </c>
      <c r="AB10" s="75">
        <f t="shared" si="4"/>
        <v>0</v>
      </c>
    </row>
    <row r="11" spans="1:28">
      <c r="A11" s="179" t="s">
        <v>165</v>
      </c>
      <c r="B11" s="138">
        <v>0</v>
      </c>
      <c r="C11" s="195">
        <v>0</v>
      </c>
      <c r="D11" s="75">
        <v>0</v>
      </c>
      <c r="E11" s="138">
        <v>0</v>
      </c>
      <c r="F11" s="195">
        <v>0</v>
      </c>
      <c r="G11" s="75">
        <v>0</v>
      </c>
      <c r="H11" s="180">
        <v>0</v>
      </c>
      <c r="I11" s="195">
        <v>0</v>
      </c>
      <c r="J11" s="75">
        <v>0</v>
      </c>
      <c r="K11" s="138">
        <v>0</v>
      </c>
      <c r="L11" s="12">
        <v>0</v>
      </c>
      <c r="M11" s="75">
        <v>0</v>
      </c>
      <c r="N11" s="138">
        <v>0</v>
      </c>
      <c r="O11" s="195">
        <v>0</v>
      </c>
      <c r="P11" s="75">
        <v>0</v>
      </c>
      <c r="Q11" s="138">
        <v>0</v>
      </c>
      <c r="R11" s="12">
        <v>0</v>
      </c>
      <c r="S11" s="75">
        <v>0</v>
      </c>
      <c r="T11" s="138">
        <v>3</v>
      </c>
      <c r="U11" s="195">
        <v>3</v>
      </c>
      <c r="V11" s="75">
        <f t="shared" si="0"/>
        <v>0</v>
      </c>
      <c r="W11" s="72">
        <f t="shared" si="1"/>
        <v>0</v>
      </c>
      <c r="X11" s="72">
        <f t="shared" si="2"/>
        <v>0</v>
      </c>
      <c r="Y11" s="75">
        <v>0</v>
      </c>
      <c r="Z11" s="70">
        <v>3</v>
      </c>
      <c r="AA11" s="70">
        <v>3</v>
      </c>
      <c r="AB11" s="75">
        <f t="shared" si="4"/>
        <v>0</v>
      </c>
    </row>
    <row r="12" spans="1:28">
      <c r="A12" s="179" t="s">
        <v>43</v>
      </c>
      <c r="B12" s="138">
        <v>0</v>
      </c>
      <c r="C12" s="195">
        <v>0</v>
      </c>
      <c r="D12" s="75">
        <v>0</v>
      </c>
      <c r="E12" s="138">
        <v>0</v>
      </c>
      <c r="F12" s="195">
        <v>0</v>
      </c>
      <c r="G12" s="75">
        <v>0</v>
      </c>
      <c r="H12" s="180">
        <v>0</v>
      </c>
      <c r="I12" s="195">
        <v>1</v>
      </c>
      <c r="J12" s="75">
        <v>1</v>
      </c>
      <c r="K12" s="138">
        <v>0</v>
      </c>
      <c r="L12" s="12">
        <v>0</v>
      </c>
      <c r="M12" s="75">
        <v>0</v>
      </c>
      <c r="N12" s="138">
        <v>0</v>
      </c>
      <c r="O12" s="195">
        <v>0</v>
      </c>
      <c r="P12" s="75">
        <v>0</v>
      </c>
      <c r="Q12" s="138">
        <v>0</v>
      </c>
      <c r="R12" s="12">
        <v>0</v>
      </c>
      <c r="S12" s="75">
        <v>0</v>
      </c>
      <c r="T12" s="138">
        <v>0</v>
      </c>
      <c r="U12" s="195">
        <v>0</v>
      </c>
      <c r="V12" s="75">
        <v>0</v>
      </c>
      <c r="W12" s="72">
        <f t="shared" si="1"/>
        <v>1</v>
      </c>
      <c r="X12" s="72">
        <f t="shared" si="2"/>
        <v>0</v>
      </c>
      <c r="Y12" s="75">
        <f t="shared" si="3"/>
        <v>-1</v>
      </c>
      <c r="Z12" s="70">
        <v>1</v>
      </c>
      <c r="AA12" s="70">
        <v>1</v>
      </c>
      <c r="AB12" s="75">
        <f t="shared" si="4"/>
        <v>0</v>
      </c>
    </row>
    <row r="13" spans="1:28">
      <c r="A13" s="179" t="s">
        <v>44</v>
      </c>
      <c r="B13" s="138">
        <v>0</v>
      </c>
      <c r="C13" s="195">
        <v>0</v>
      </c>
      <c r="D13" s="75">
        <v>0</v>
      </c>
      <c r="E13" s="138">
        <v>0</v>
      </c>
      <c r="F13" s="195">
        <v>0</v>
      </c>
      <c r="G13" s="75">
        <v>0</v>
      </c>
      <c r="H13" s="180">
        <v>0</v>
      </c>
      <c r="I13" s="195">
        <v>0</v>
      </c>
      <c r="J13" s="75">
        <v>0</v>
      </c>
      <c r="K13" s="138">
        <v>0</v>
      </c>
      <c r="L13" s="12">
        <v>0</v>
      </c>
      <c r="M13" s="75">
        <v>0</v>
      </c>
      <c r="N13" s="138">
        <v>0</v>
      </c>
      <c r="O13" s="195">
        <v>0</v>
      </c>
      <c r="P13" s="75">
        <v>0</v>
      </c>
      <c r="Q13" s="138">
        <v>0</v>
      </c>
      <c r="R13" s="12">
        <v>0</v>
      </c>
      <c r="S13" s="75">
        <v>0</v>
      </c>
      <c r="T13" s="138">
        <v>1</v>
      </c>
      <c r="U13" s="195">
        <v>1</v>
      </c>
      <c r="V13" s="75">
        <f t="shared" si="0"/>
        <v>0</v>
      </c>
      <c r="W13" s="72">
        <f t="shared" si="1"/>
        <v>0</v>
      </c>
      <c r="X13" s="72">
        <f t="shared" si="2"/>
        <v>0</v>
      </c>
      <c r="Y13" s="75">
        <v>0</v>
      </c>
      <c r="Z13" s="70">
        <v>1</v>
      </c>
      <c r="AA13" s="70">
        <v>1</v>
      </c>
      <c r="AB13" s="75">
        <f t="shared" si="4"/>
        <v>0</v>
      </c>
    </row>
    <row r="14" spans="1:28" s="29" customFormat="1">
      <c r="A14" s="179" t="s">
        <v>45</v>
      </c>
      <c r="B14" s="138">
        <v>2</v>
      </c>
      <c r="C14" s="195">
        <v>2</v>
      </c>
      <c r="D14" s="75">
        <f t="shared" si="5"/>
        <v>0</v>
      </c>
      <c r="E14" s="138">
        <v>0</v>
      </c>
      <c r="F14" s="195">
        <v>0</v>
      </c>
      <c r="G14" s="75">
        <v>0</v>
      </c>
      <c r="H14" s="180">
        <v>1</v>
      </c>
      <c r="I14" s="195">
        <v>1</v>
      </c>
      <c r="J14" s="75">
        <f t="shared" ref="J14:J63" si="6">(I14/H14)-1</f>
        <v>0</v>
      </c>
      <c r="K14" s="138">
        <v>0</v>
      </c>
      <c r="L14" s="12">
        <v>0</v>
      </c>
      <c r="M14" s="75">
        <v>0</v>
      </c>
      <c r="N14" s="138">
        <v>0</v>
      </c>
      <c r="O14" s="195">
        <v>0</v>
      </c>
      <c r="P14" s="75">
        <v>0</v>
      </c>
      <c r="Q14" s="138">
        <v>0</v>
      </c>
      <c r="R14" s="12">
        <v>0</v>
      </c>
      <c r="S14" s="75">
        <v>0</v>
      </c>
      <c r="T14" s="138">
        <v>72</v>
      </c>
      <c r="U14" s="195">
        <v>76</v>
      </c>
      <c r="V14" s="75">
        <f t="shared" si="0"/>
        <v>5.555555555555558E-2</v>
      </c>
      <c r="W14" s="12">
        <f t="shared" si="1"/>
        <v>2</v>
      </c>
      <c r="X14" s="72">
        <f t="shared" si="2"/>
        <v>1</v>
      </c>
      <c r="Y14" s="75">
        <f t="shared" si="3"/>
        <v>-0.5</v>
      </c>
      <c r="Z14" s="66">
        <v>77</v>
      </c>
      <c r="AA14" s="66">
        <v>80</v>
      </c>
      <c r="AB14" s="75">
        <f t="shared" si="4"/>
        <v>3.8961038961038863E-2</v>
      </c>
    </row>
    <row r="15" spans="1:28">
      <c r="A15" s="179" t="s">
        <v>46</v>
      </c>
      <c r="B15" s="138">
        <v>1</v>
      </c>
      <c r="C15" s="195">
        <v>2</v>
      </c>
      <c r="D15" s="75">
        <f t="shared" si="5"/>
        <v>1</v>
      </c>
      <c r="E15" s="138">
        <v>0</v>
      </c>
      <c r="F15" s="195">
        <v>0</v>
      </c>
      <c r="G15" s="75">
        <v>0</v>
      </c>
      <c r="H15" s="180">
        <v>0</v>
      </c>
      <c r="I15" s="195">
        <v>0</v>
      </c>
      <c r="J15" s="75">
        <v>0</v>
      </c>
      <c r="K15" s="138">
        <v>0</v>
      </c>
      <c r="L15" s="12">
        <v>0</v>
      </c>
      <c r="M15" s="75">
        <v>0</v>
      </c>
      <c r="N15" s="138">
        <v>0</v>
      </c>
      <c r="O15" s="195">
        <v>0</v>
      </c>
      <c r="P15" s="75">
        <v>0</v>
      </c>
      <c r="Q15" s="138">
        <v>0</v>
      </c>
      <c r="R15" s="12">
        <v>0</v>
      </c>
      <c r="S15" s="75">
        <v>0</v>
      </c>
      <c r="T15" s="138">
        <v>35</v>
      </c>
      <c r="U15" s="195">
        <v>33</v>
      </c>
      <c r="V15" s="75">
        <f t="shared" si="0"/>
        <v>-5.7142857142857162E-2</v>
      </c>
      <c r="W15" s="12">
        <f t="shared" si="1"/>
        <v>2</v>
      </c>
      <c r="X15" s="72">
        <f t="shared" si="2"/>
        <v>3</v>
      </c>
      <c r="Y15" s="75">
        <f t="shared" si="3"/>
        <v>0.5</v>
      </c>
      <c r="Z15" s="70">
        <v>38</v>
      </c>
      <c r="AA15" s="70">
        <v>38</v>
      </c>
      <c r="AB15" s="75">
        <f t="shared" si="4"/>
        <v>0</v>
      </c>
    </row>
    <row r="16" spans="1:28">
      <c r="A16" s="179" t="s">
        <v>47</v>
      </c>
      <c r="B16" s="138">
        <v>3</v>
      </c>
      <c r="C16" s="195">
        <v>3</v>
      </c>
      <c r="D16" s="75">
        <f t="shared" si="5"/>
        <v>0</v>
      </c>
      <c r="E16" s="138">
        <v>0</v>
      </c>
      <c r="F16" s="195">
        <v>0</v>
      </c>
      <c r="G16" s="75">
        <v>0</v>
      </c>
      <c r="H16" s="180">
        <v>0</v>
      </c>
      <c r="I16" s="195">
        <v>0</v>
      </c>
      <c r="J16" s="75">
        <v>0</v>
      </c>
      <c r="K16" s="138">
        <v>0</v>
      </c>
      <c r="L16" s="12">
        <v>0</v>
      </c>
      <c r="M16" s="75">
        <v>0</v>
      </c>
      <c r="N16" s="138">
        <v>0</v>
      </c>
      <c r="O16" s="195">
        <v>0</v>
      </c>
      <c r="P16" s="75">
        <v>0</v>
      </c>
      <c r="Q16" s="138">
        <v>0</v>
      </c>
      <c r="R16" s="12">
        <v>0</v>
      </c>
      <c r="S16" s="75">
        <v>0</v>
      </c>
      <c r="T16" s="138">
        <v>35</v>
      </c>
      <c r="U16" s="195">
        <v>37</v>
      </c>
      <c r="V16" s="75">
        <f t="shared" si="0"/>
        <v>5.7142857142857162E-2</v>
      </c>
      <c r="W16" s="12">
        <f t="shared" si="1"/>
        <v>2</v>
      </c>
      <c r="X16" s="72">
        <f t="shared" si="2"/>
        <v>0</v>
      </c>
      <c r="Y16" s="75">
        <f t="shared" si="3"/>
        <v>-1</v>
      </c>
      <c r="Z16" s="70">
        <v>40</v>
      </c>
      <c r="AA16" s="70">
        <v>40</v>
      </c>
      <c r="AB16" s="75">
        <f t="shared" si="4"/>
        <v>0</v>
      </c>
    </row>
    <row r="17" spans="1:28">
      <c r="A17" s="179" t="s">
        <v>166</v>
      </c>
      <c r="B17" s="138">
        <v>0</v>
      </c>
      <c r="C17" s="195">
        <v>0</v>
      </c>
      <c r="D17" s="75">
        <v>0</v>
      </c>
      <c r="E17" s="138">
        <v>0</v>
      </c>
      <c r="F17" s="195">
        <v>0</v>
      </c>
      <c r="G17" s="75">
        <v>0</v>
      </c>
      <c r="H17" s="180">
        <v>0</v>
      </c>
      <c r="I17" s="195">
        <v>0</v>
      </c>
      <c r="J17" s="75">
        <v>0</v>
      </c>
      <c r="K17" s="138">
        <v>0</v>
      </c>
      <c r="L17" s="12">
        <v>0</v>
      </c>
      <c r="M17" s="75">
        <v>0</v>
      </c>
      <c r="N17" s="138">
        <v>0</v>
      </c>
      <c r="O17" s="195">
        <v>0</v>
      </c>
      <c r="P17" s="75">
        <v>0</v>
      </c>
      <c r="Q17" s="138">
        <v>0</v>
      </c>
      <c r="R17" s="12">
        <v>0</v>
      </c>
      <c r="S17" s="75">
        <v>0</v>
      </c>
      <c r="T17" s="138">
        <v>3</v>
      </c>
      <c r="U17" s="195">
        <v>3</v>
      </c>
      <c r="V17" s="75">
        <f t="shared" si="0"/>
        <v>0</v>
      </c>
      <c r="W17" s="72">
        <f t="shared" si="1"/>
        <v>0</v>
      </c>
      <c r="X17" s="72">
        <f t="shared" si="2"/>
        <v>0</v>
      </c>
      <c r="Y17" s="75">
        <v>0</v>
      </c>
      <c r="Z17" s="70">
        <v>3</v>
      </c>
      <c r="AA17" s="70">
        <v>3</v>
      </c>
      <c r="AB17" s="75">
        <f t="shared" si="4"/>
        <v>0</v>
      </c>
    </row>
    <row r="18" spans="1:28">
      <c r="A18" s="179" t="s">
        <v>49</v>
      </c>
      <c r="B18" s="138">
        <v>0</v>
      </c>
      <c r="C18" s="195">
        <v>0</v>
      </c>
      <c r="D18" s="75">
        <v>0</v>
      </c>
      <c r="E18" s="138">
        <v>0</v>
      </c>
      <c r="F18" s="195">
        <v>0</v>
      </c>
      <c r="G18" s="75">
        <v>0</v>
      </c>
      <c r="H18" s="180">
        <v>0</v>
      </c>
      <c r="I18" s="195">
        <v>0</v>
      </c>
      <c r="J18" s="75">
        <v>0</v>
      </c>
      <c r="K18" s="138">
        <v>0</v>
      </c>
      <c r="L18" s="12">
        <v>0</v>
      </c>
      <c r="M18" s="75">
        <v>0</v>
      </c>
      <c r="N18" s="138">
        <v>0</v>
      </c>
      <c r="O18" s="195">
        <v>0</v>
      </c>
      <c r="P18" s="75">
        <v>0</v>
      </c>
      <c r="Q18" s="138">
        <v>0</v>
      </c>
      <c r="R18" s="12">
        <v>0</v>
      </c>
      <c r="S18" s="75">
        <v>0</v>
      </c>
      <c r="T18" s="138">
        <v>2</v>
      </c>
      <c r="U18" s="195">
        <v>2</v>
      </c>
      <c r="V18" s="75">
        <f t="shared" si="0"/>
        <v>0</v>
      </c>
      <c r="W18" s="72">
        <f t="shared" si="1"/>
        <v>0</v>
      </c>
      <c r="X18" s="72">
        <f t="shared" si="2"/>
        <v>0</v>
      </c>
      <c r="Y18" s="75">
        <v>0</v>
      </c>
      <c r="Z18" s="70">
        <v>2</v>
      </c>
      <c r="AA18" s="70">
        <v>2</v>
      </c>
      <c r="AB18" s="75">
        <f t="shared" si="4"/>
        <v>0</v>
      </c>
    </row>
    <row r="19" spans="1:28" s="29" customFormat="1">
      <c r="A19" s="179" t="s">
        <v>50</v>
      </c>
      <c r="B19" s="138">
        <v>11</v>
      </c>
      <c r="C19" s="195">
        <v>12</v>
      </c>
      <c r="D19" s="75">
        <f t="shared" si="5"/>
        <v>9.0909090909090828E-2</v>
      </c>
      <c r="E19" s="138">
        <v>1</v>
      </c>
      <c r="F19" s="195">
        <v>1</v>
      </c>
      <c r="G19" s="75">
        <f t="shared" ref="G19" si="7">(F19/E19)-1</f>
        <v>0</v>
      </c>
      <c r="H19" s="180">
        <v>2</v>
      </c>
      <c r="I19" s="195">
        <v>2</v>
      </c>
      <c r="J19" s="75">
        <f t="shared" si="6"/>
        <v>0</v>
      </c>
      <c r="K19" s="138">
        <v>0</v>
      </c>
      <c r="L19" s="12">
        <v>0</v>
      </c>
      <c r="M19" s="75">
        <v>0</v>
      </c>
      <c r="N19" s="138">
        <v>2</v>
      </c>
      <c r="O19" s="195">
        <v>2</v>
      </c>
      <c r="P19" s="75">
        <f t="shared" ref="P19:P53" si="8">(O19/N19)-1</f>
        <v>0</v>
      </c>
      <c r="Q19" s="138">
        <v>0</v>
      </c>
      <c r="R19" s="12">
        <v>0</v>
      </c>
      <c r="S19" s="75">
        <v>0</v>
      </c>
      <c r="T19" s="138">
        <v>87</v>
      </c>
      <c r="U19" s="195">
        <v>87</v>
      </c>
      <c r="V19" s="75">
        <f t="shared" si="0"/>
        <v>0</v>
      </c>
      <c r="W19" s="12">
        <f t="shared" si="1"/>
        <v>2</v>
      </c>
      <c r="X19" s="72">
        <f t="shared" si="2"/>
        <v>2</v>
      </c>
      <c r="Y19" s="75">
        <f t="shared" si="3"/>
        <v>0</v>
      </c>
      <c r="Z19" s="66">
        <v>105</v>
      </c>
      <c r="AA19" s="66">
        <v>106</v>
      </c>
      <c r="AB19" s="75">
        <f t="shared" si="4"/>
        <v>9.52380952380949E-3</v>
      </c>
    </row>
    <row r="20" spans="1:28" s="28" customFormat="1">
      <c r="A20" s="179" t="s">
        <v>51</v>
      </c>
      <c r="B20" s="138">
        <v>0</v>
      </c>
      <c r="C20" s="195">
        <v>0</v>
      </c>
      <c r="D20" s="75">
        <v>0</v>
      </c>
      <c r="E20" s="138">
        <v>0</v>
      </c>
      <c r="F20" s="195">
        <v>0</v>
      </c>
      <c r="G20" s="75">
        <v>0</v>
      </c>
      <c r="H20" s="180">
        <v>0</v>
      </c>
      <c r="I20" s="195">
        <v>1</v>
      </c>
      <c r="J20" s="75">
        <v>1</v>
      </c>
      <c r="K20" s="138">
        <v>0</v>
      </c>
      <c r="L20" s="12">
        <v>0</v>
      </c>
      <c r="M20" s="75">
        <v>0</v>
      </c>
      <c r="N20" s="138">
        <v>0</v>
      </c>
      <c r="O20" s="195">
        <v>0</v>
      </c>
      <c r="P20" s="75">
        <v>0</v>
      </c>
      <c r="Q20" s="138">
        <v>0</v>
      </c>
      <c r="R20" s="12">
        <v>0</v>
      </c>
      <c r="S20" s="75">
        <v>0</v>
      </c>
      <c r="T20" s="138">
        <v>17</v>
      </c>
      <c r="U20" s="195">
        <v>17</v>
      </c>
      <c r="V20" s="75">
        <f t="shared" si="0"/>
        <v>0</v>
      </c>
      <c r="W20" s="12">
        <f t="shared" si="1"/>
        <v>2</v>
      </c>
      <c r="X20" s="72">
        <f t="shared" si="2"/>
        <v>1</v>
      </c>
      <c r="Y20" s="75">
        <f t="shared" si="3"/>
        <v>-0.5</v>
      </c>
      <c r="Z20" s="66">
        <v>19</v>
      </c>
      <c r="AA20" s="66">
        <v>19</v>
      </c>
      <c r="AB20" s="75">
        <f t="shared" si="4"/>
        <v>0</v>
      </c>
    </row>
    <row r="21" spans="1:28" s="29" customFormat="1">
      <c r="A21" s="179" t="s">
        <v>52</v>
      </c>
      <c r="B21" s="138">
        <v>0</v>
      </c>
      <c r="C21" s="195">
        <v>0</v>
      </c>
      <c r="D21" s="75">
        <v>0</v>
      </c>
      <c r="E21" s="138">
        <v>0</v>
      </c>
      <c r="F21" s="195">
        <v>0</v>
      </c>
      <c r="G21" s="75">
        <v>0</v>
      </c>
      <c r="H21" s="180">
        <v>2</v>
      </c>
      <c r="I21" s="195">
        <v>1</v>
      </c>
      <c r="J21" s="75">
        <f t="shared" si="6"/>
        <v>-0.5</v>
      </c>
      <c r="K21" s="138">
        <v>0</v>
      </c>
      <c r="L21" s="12">
        <v>0</v>
      </c>
      <c r="M21" s="75">
        <v>0</v>
      </c>
      <c r="N21" s="138">
        <v>0</v>
      </c>
      <c r="O21" s="195">
        <v>0</v>
      </c>
      <c r="P21" s="75">
        <v>0</v>
      </c>
      <c r="Q21" s="138">
        <v>0</v>
      </c>
      <c r="R21" s="12">
        <v>0</v>
      </c>
      <c r="S21" s="75">
        <v>0</v>
      </c>
      <c r="T21" s="138">
        <v>23</v>
      </c>
      <c r="U21" s="195">
        <v>24</v>
      </c>
      <c r="V21" s="75">
        <f t="shared" si="0"/>
        <v>4.3478260869565188E-2</v>
      </c>
      <c r="W21" s="12">
        <f t="shared" si="1"/>
        <v>0</v>
      </c>
      <c r="X21" s="72">
        <f t="shared" si="2"/>
        <v>0</v>
      </c>
      <c r="Y21" s="75">
        <v>0</v>
      </c>
      <c r="Z21" s="66">
        <v>25</v>
      </c>
      <c r="AA21" s="66">
        <v>25</v>
      </c>
      <c r="AB21" s="75">
        <f t="shared" si="4"/>
        <v>0</v>
      </c>
    </row>
    <row r="22" spans="1:28">
      <c r="A22" s="179" t="s">
        <v>53</v>
      </c>
      <c r="B22" s="138">
        <v>0</v>
      </c>
      <c r="C22" s="195">
        <v>0</v>
      </c>
      <c r="D22" s="75">
        <v>0</v>
      </c>
      <c r="E22" s="138">
        <v>0</v>
      </c>
      <c r="F22" s="195">
        <v>0</v>
      </c>
      <c r="G22" s="75">
        <v>0</v>
      </c>
      <c r="H22" s="180">
        <v>0</v>
      </c>
      <c r="I22" s="195">
        <v>0</v>
      </c>
      <c r="J22" s="75">
        <v>0</v>
      </c>
      <c r="K22" s="138">
        <v>0</v>
      </c>
      <c r="L22" s="12">
        <v>0</v>
      </c>
      <c r="M22" s="75">
        <v>0</v>
      </c>
      <c r="N22" s="138">
        <v>0</v>
      </c>
      <c r="O22" s="195">
        <v>0</v>
      </c>
      <c r="P22" s="75">
        <v>0</v>
      </c>
      <c r="Q22" s="138">
        <v>0</v>
      </c>
      <c r="R22" s="12">
        <v>0</v>
      </c>
      <c r="S22" s="75">
        <v>0</v>
      </c>
      <c r="T22" s="138">
        <v>1</v>
      </c>
      <c r="U22" s="195">
        <v>1</v>
      </c>
      <c r="V22" s="75">
        <f t="shared" si="0"/>
        <v>0</v>
      </c>
      <c r="W22" s="72">
        <f t="shared" si="1"/>
        <v>0</v>
      </c>
      <c r="X22" s="72">
        <f t="shared" si="2"/>
        <v>0</v>
      </c>
      <c r="Y22" s="75">
        <v>0</v>
      </c>
      <c r="Z22" s="70">
        <v>1</v>
      </c>
      <c r="AA22" s="70">
        <v>1</v>
      </c>
      <c r="AB22" s="75">
        <f t="shared" si="4"/>
        <v>0</v>
      </c>
    </row>
    <row r="23" spans="1:28">
      <c r="A23" s="179" t="s">
        <v>54</v>
      </c>
      <c r="B23" s="138">
        <v>0</v>
      </c>
      <c r="C23" s="198">
        <v>0</v>
      </c>
      <c r="D23" s="75">
        <v>0</v>
      </c>
      <c r="E23" s="138">
        <v>0</v>
      </c>
      <c r="F23" s="195">
        <v>0</v>
      </c>
      <c r="G23" s="75">
        <v>0</v>
      </c>
      <c r="H23" s="180">
        <v>0</v>
      </c>
      <c r="I23" s="195">
        <v>0</v>
      </c>
      <c r="J23" s="75">
        <v>0</v>
      </c>
      <c r="K23" s="138">
        <v>0</v>
      </c>
      <c r="L23" s="12">
        <v>0</v>
      </c>
      <c r="M23" s="75">
        <v>0</v>
      </c>
      <c r="N23" s="138">
        <v>0</v>
      </c>
      <c r="O23" s="195">
        <v>0</v>
      </c>
      <c r="P23" s="75">
        <v>0</v>
      </c>
      <c r="Q23" s="138">
        <v>0</v>
      </c>
      <c r="R23" s="12">
        <v>0</v>
      </c>
      <c r="S23" s="75">
        <v>0</v>
      </c>
      <c r="T23" s="138">
        <v>1</v>
      </c>
      <c r="U23" s="195">
        <v>1</v>
      </c>
      <c r="V23" s="75">
        <f t="shared" si="0"/>
        <v>0</v>
      </c>
      <c r="W23" s="72">
        <f t="shared" si="1"/>
        <v>0</v>
      </c>
      <c r="X23" s="72">
        <f>AA23-(C24+F23+I23+L23+O23+R23+U23)</f>
        <v>-3</v>
      </c>
      <c r="Y23" s="75">
        <v>-3</v>
      </c>
      <c r="Z23" s="70">
        <v>1</v>
      </c>
      <c r="AA23" s="70">
        <v>1</v>
      </c>
      <c r="AB23" s="75">
        <f t="shared" si="4"/>
        <v>0</v>
      </c>
    </row>
    <row r="24" spans="1:28" s="29" customFormat="1">
      <c r="A24" s="179" t="s">
        <v>55</v>
      </c>
      <c r="B24" s="138">
        <v>5</v>
      </c>
      <c r="C24" s="195">
        <v>3</v>
      </c>
      <c r="D24" s="75">
        <f t="shared" si="5"/>
        <v>-0.4</v>
      </c>
      <c r="E24" s="138">
        <v>0</v>
      </c>
      <c r="F24" s="195">
        <v>0</v>
      </c>
      <c r="G24" s="75">
        <v>0</v>
      </c>
      <c r="H24" s="180">
        <v>0</v>
      </c>
      <c r="I24" s="195">
        <v>0</v>
      </c>
      <c r="J24" s="75">
        <v>0</v>
      </c>
      <c r="K24" s="143">
        <v>0</v>
      </c>
      <c r="L24" s="182">
        <v>0</v>
      </c>
      <c r="M24" s="75">
        <v>0</v>
      </c>
      <c r="N24" s="138">
        <v>0</v>
      </c>
      <c r="O24" s="195">
        <v>0</v>
      </c>
      <c r="P24" s="75">
        <v>0</v>
      </c>
      <c r="Q24" s="143">
        <v>0</v>
      </c>
      <c r="R24" s="182">
        <v>0</v>
      </c>
      <c r="S24" s="75">
        <v>0</v>
      </c>
      <c r="T24" s="138">
        <v>10</v>
      </c>
      <c r="U24" s="195">
        <v>12</v>
      </c>
      <c r="V24" s="75">
        <f t="shared" si="0"/>
        <v>0.19999999999999996</v>
      </c>
      <c r="W24" s="12">
        <f t="shared" si="1"/>
        <v>0</v>
      </c>
      <c r="X24" s="72">
        <f t="shared" si="2"/>
        <v>0</v>
      </c>
      <c r="Y24" s="75">
        <v>0</v>
      </c>
      <c r="Z24" s="66">
        <v>15</v>
      </c>
      <c r="AA24" s="66">
        <v>15</v>
      </c>
      <c r="AB24" s="75">
        <f t="shared" si="4"/>
        <v>0</v>
      </c>
    </row>
    <row r="25" spans="1:28">
      <c r="A25" s="179" t="s">
        <v>56</v>
      </c>
      <c r="B25" s="138">
        <v>0</v>
      </c>
      <c r="C25" s="195">
        <v>0</v>
      </c>
      <c r="D25" s="75">
        <v>0</v>
      </c>
      <c r="E25" s="138">
        <v>0</v>
      </c>
      <c r="F25" s="195">
        <v>0</v>
      </c>
      <c r="G25" s="75">
        <v>0</v>
      </c>
      <c r="H25" s="180">
        <v>0</v>
      </c>
      <c r="I25" s="195">
        <v>0</v>
      </c>
      <c r="J25" s="75">
        <v>0</v>
      </c>
      <c r="K25" s="143">
        <v>0</v>
      </c>
      <c r="L25" s="182">
        <v>0</v>
      </c>
      <c r="M25" s="75">
        <v>0</v>
      </c>
      <c r="N25" s="138">
        <v>0</v>
      </c>
      <c r="O25" s="195">
        <v>0</v>
      </c>
      <c r="P25" s="75">
        <v>0</v>
      </c>
      <c r="Q25" s="143">
        <v>0</v>
      </c>
      <c r="R25" s="182">
        <v>0</v>
      </c>
      <c r="S25" s="75">
        <v>0</v>
      </c>
      <c r="T25" s="138">
        <v>18</v>
      </c>
      <c r="U25" s="195">
        <v>19</v>
      </c>
      <c r="V25" s="75">
        <f t="shared" si="0"/>
        <v>5.555555555555558E-2</v>
      </c>
      <c r="W25" s="72">
        <f t="shared" si="1"/>
        <v>2</v>
      </c>
      <c r="X25" s="72">
        <f t="shared" si="2"/>
        <v>1</v>
      </c>
      <c r="Y25" s="75">
        <f t="shared" si="3"/>
        <v>-0.5</v>
      </c>
      <c r="Z25" s="70">
        <v>20</v>
      </c>
      <c r="AA25" s="70">
        <v>20</v>
      </c>
      <c r="AB25" s="75">
        <f t="shared" si="4"/>
        <v>0</v>
      </c>
    </row>
    <row r="26" spans="1:28">
      <c r="A26" s="179" t="s">
        <v>57</v>
      </c>
      <c r="B26" s="138">
        <v>0</v>
      </c>
      <c r="C26" s="195">
        <v>0</v>
      </c>
      <c r="D26" s="75">
        <v>0</v>
      </c>
      <c r="E26" s="138">
        <v>0</v>
      </c>
      <c r="F26" s="195">
        <v>0</v>
      </c>
      <c r="G26" s="75">
        <v>0</v>
      </c>
      <c r="H26" s="180">
        <v>0</v>
      </c>
      <c r="I26" s="195">
        <v>0</v>
      </c>
      <c r="J26" s="75">
        <v>0</v>
      </c>
      <c r="K26" s="143">
        <v>0</v>
      </c>
      <c r="L26" s="182">
        <v>0</v>
      </c>
      <c r="M26" s="75">
        <v>0</v>
      </c>
      <c r="N26" s="138">
        <v>0</v>
      </c>
      <c r="O26" s="195">
        <v>0</v>
      </c>
      <c r="P26" s="75">
        <v>0</v>
      </c>
      <c r="Q26" s="143">
        <v>0</v>
      </c>
      <c r="R26" s="182">
        <v>0</v>
      </c>
      <c r="S26" s="75">
        <v>0</v>
      </c>
      <c r="T26" s="138">
        <v>1</v>
      </c>
      <c r="U26" s="195">
        <v>1</v>
      </c>
      <c r="V26" s="75">
        <f t="shared" si="0"/>
        <v>0</v>
      </c>
      <c r="W26" s="72">
        <f t="shared" si="1"/>
        <v>0</v>
      </c>
      <c r="X26" s="72">
        <f t="shared" si="2"/>
        <v>0</v>
      </c>
      <c r="Y26" s="75">
        <v>0</v>
      </c>
      <c r="Z26" s="70">
        <v>1</v>
      </c>
      <c r="AA26" s="70">
        <v>1</v>
      </c>
      <c r="AB26" s="75">
        <f t="shared" si="4"/>
        <v>0</v>
      </c>
    </row>
    <row r="27" spans="1:28">
      <c r="A27" s="179" t="s">
        <v>58</v>
      </c>
      <c r="B27" s="138">
        <v>0</v>
      </c>
      <c r="C27" s="195">
        <v>0</v>
      </c>
      <c r="D27" s="75">
        <v>0</v>
      </c>
      <c r="E27" s="138">
        <v>0</v>
      </c>
      <c r="F27" s="195">
        <v>0</v>
      </c>
      <c r="G27" s="75">
        <v>0</v>
      </c>
      <c r="H27" s="180">
        <v>0</v>
      </c>
      <c r="I27" s="195">
        <v>0</v>
      </c>
      <c r="J27" s="75">
        <v>0</v>
      </c>
      <c r="K27" s="138">
        <v>0</v>
      </c>
      <c r="L27" s="12">
        <v>0</v>
      </c>
      <c r="M27" s="75">
        <v>0</v>
      </c>
      <c r="N27" s="138">
        <v>0</v>
      </c>
      <c r="O27" s="195">
        <v>0</v>
      </c>
      <c r="P27" s="75">
        <v>0</v>
      </c>
      <c r="Q27" s="138">
        <v>0</v>
      </c>
      <c r="R27" s="12">
        <v>0</v>
      </c>
      <c r="S27" s="75">
        <v>0</v>
      </c>
      <c r="T27" s="138">
        <v>2</v>
      </c>
      <c r="U27" s="195">
        <v>2</v>
      </c>
      <c r="V27" s="75">
        <f t="shared" si="0"/>
        <v>0</v>
      </c>
      <c r="W27" s="72">
        <f t="shared" si="1"/>
        <v>0</v>
      </c>
      <c r="X27" s="72">
        <f t="shared" si="2"/>
        <v>0</v>
      </c>
      <c r="Y27" s="75">
        <v>0</v>
      </c>
      <c r="Z27" s="70">
        <v>2</v>
      </c>
      <c r="AA27" s="70">
        <v>2</v>
      </c>
      <c r="AB27" s="75">
        <f t="shared" si="4"/>
        <v>0</v>
      </c>
    </row>
    <row r="28" spans="1:28">
      <c r="A28" s="179" t="s">
        <v>59</v>
      </c>
      <c r="B28" s="138">
        <v>0</v>
      </c>
      <c r="C28" s="195">
        <v>0</v>
      </c>
      <c r="D28" s="75">
        <v>0</v>
      </c>
      <c r="E28" s="138">
        <v>0</v>
      </c>
      <c r="F28" s="195">
        <v>0</v>
      </c>
      <c r="G28" s="75">
        <v>0</v>
      </c>
      <c r="H28" s="180">
        <v>0</v>
      </c>
      <c r="I28" s="195">
        <v>0</v>
      </c>
      <c r="J28" s="75">
        <v>0</v>
      </c>
      <c r="K28" s="138">
        <v>0</v>
      </c>
      <c r="L28" s="12">
        <v>0</v>
      </c>
      <c r="M28" s="75">
        <v>0</v>
      </c>
      <c r="N28" s="138">
        <v>0</v>
      </c>
      <c r="O28" s="195">
        <v>0</v>
      </c>
      <c r="P28" s="75">
        <v>0</v>
      </c>
      <c r="Q28" s="138">
        <v>0</v>
      </c>
      <c r="R28" s="12">
        <v>0</v>
      </c>
      <c r="S28" s="75">
        <v>0</v>
      </c>
      <c r="T28" s="138">
        <v>1</v>
      </c>
      <c r="U28" s="195">
        <v>1</v>
      </c>
      <c r="V28" s="75">
        <f t="shared" si="0"/>
        <v>0</v>
      </c>
      <c r="W28" s="72">
        <f t="shared" si="1"/>
        <v>0</v>
      </c>
      <c r="X28" s="72">
        <f t="shared" si="2"/>
        <v>0</v>
      </c>
      <c r="Y28" s="75">
        <v>0</v>
      </c>
      <c r="Z28" s="70">
        <v>1</v>
      </c>
      <c r="AA28" s="70">
        <v>1</v>
      </c>
      <c r="AB28" s="75">
        <f t="shared" si="4"/>
        <v>0</v>
      </c>
    </row>
    <row r="29" spans="1:28">
      <c r="A29" s="179" t="s">
        <v>60</v>
      </c>
      <c r="B29" s="138">
        <v>0</v>
      </c>
      <c r="C29" s="195">
        <v>0</v>
      </c>
      <c r="D29" s="75">
        <v>0</v>
      </c>
      <c r="E29" s="138">
        <v>0</v>
      </c>
      <c r="F29" s="195">
        <v>0</v>
      </c>
      <c r="G29" s="75">
        <v>0</v>
      </c>
      <c r="H29" s="180">
        <v>0</v>
      </c>
      <c r="I29" s="195">
        <v>0</v>
      </c>
      <c r="J29" s="75">
        <v>0</v>
      </c>
      <c r="K29" s="138">
        <v>0</v>
      </c>
      <c r="L29" s="12">
        <v>0</v>
      </c>
      <c r="M29" s="75">
        <v>0</v>
      </c>
      <c r="N29" s="138">
        <v>0</v>
      </c>
      <c r="O29" s="195">
        <v>0</v>
      </c>
      <c r="P29" s="75">
        <v>0</v>
      </c>
      <c r="Q29" s="138">
        <v>0</v>
      </c>
      <c r="R29" s="12">
        <v>0</v>
      </c>
      <c r="S29" s="75">
        <v>0</v>
      </c>
      <c r="T29" s="138">
        <v>2</v>
      </c>
      <c r="U29" s="195">
        <v>2</v>
      </c>
      <c r="V29" s="75">
        <f t="shared" si="0"/>
        <v>0</v>
      </c>
      <c r="W29" s="72">
        <f t="shared" si="1"/>
        <v>0</v>
      </c>
      <c r="X29" s="72">
        <f t="shared" si="2"/>
        <v>0</v>
      </c>
      <c r="Y29" s="75">
        <v>0</v>
      </c>
      <c r="Z29" s="70">
        <v>2</v>
      </c>
      <c r="AA29" s="70">
        <v>2</v>
      </c>
      <c r="AB29" s="75">
        <f t="shared" si="4"/>
        <v>0</v>
      </c>
    </row>
    <row r="30" spans="1:28">
      <c r="A30" s="179" t="s">
        <v>61</v>
      </c>
      <c r="B30" s="138">
        <v>0</v>
      </c>
      <c r="C30" s="195">
        <v>0</v>
      </c>
      <c r="D30" s="75">
        <v>0</v>
      </c>
      <c r="E30" s="138">
        <v>0</v>
      </c>
      <c r="F30" s="195">
        <v>0</v>
      </c>
      <c r="G30" s="75">
        <v>0</v>
      </c>
      <c r="H30" s="180">
        <v>0</v>
      </c>
      <c r="I30" s="195">
        <v>0</v>
      </c>
      <c r="J30" s="75">
        <v>0</v>
      </c>
      <c r="K30" s="138">
        <v>0</v>
      </c>
      <c r="L30" s="12">
        <v>0</v>
      </c>
      <c r="M30" s="75">
        <v>0</v>
      </c>
      <c r="N30" s="138">
        <v>0</v>
      </c>
      <c r="O30" s="195">
        <v>0</v>
      </c>
      <c r="P30" s="75">
        <v>0</v>
      </c>
      <c r="Q30" s="138">
        <v>0</v>
      </c>
      <c r="R30" s="12">
        <v>0</v>
      </c>
      <c r="S30" s="75">
        <v>0</v>
      </c>
      <c r="T30" s="138">
        <v>1</v>
      </c>
      <c r="U30" s="195">
        <v>1</v>
      </c>
      <c r="V30" s="75">
        <f t="shared" si="0"/>
        <v>0</v>
      </c>
      <c r="W30" s="72">
        <f t="shared" si="1"/>
        <v>0</v>
      </c>
      <c r="X30" s="72">
        <f t="shared" si="2"/>
        <v>0</v>
      </c>
      <c r="Y30" s="75">
        <v>0</v>
      </c>
      <c r="Z30" s="70">
        <v>1</v>
      </c>
      <c r="AA30" s="70">
        <v>1</v>
      </c>
      <c r="AB30" s="75">
        <f t="shared" si="4"/>
        <v>0</v>
      </c>
    </row>
    <row r="31" spans="1:28">
      <c r="A31" s="179" t="s">
        <v>167</v>
      </c>
      <c r="B31" s="140">
        <v>0</v>
      </c>
      <c r="C31" s="198">
        <v>0</v>
      </c>
      <c r="D31" s="75">
        <v>0</v>
      </c>
      <c r="E31" s="138">
        <v>0</v>
      </c>
      <c r="F31" s="195">
        <v>0</v>
      </c>
      <c r="G31" s="75">
        <v>0</v>
      </c>
      <c r="H31" s="180">
        <v>1</v>
      </c>
      <c r="I31" s="195">
        <v>0</v>
      </c>
      <c r="J31" s="75">
        <f t="shared" si="6"/>
        <v>-1</v>
      </c>
      <c r="K31" s="138">
        <v>0</v>
      </c>
      <c r="L31" s="12">
        <v>0</v>
      </c>
      <c r="M31" s="75">
        <v>0</v>
      </c>
      <c r="N31" s="138">
        <v>0</v>
      </c>
      <c r="O31" s="195">
        <v>0</v>
      </c>
      <c r="P31" s="75">
        <v>0</v>
      </c>
      <c r="Q31" s="138">
        <v>0</v>
      </c>
      <c r="R31" s="12">
        <v>0</v>
      </c>
      <c r="S31" s="75">
        <v>0</v>
      </c>
      <c r="T31" s="138">
        <v>1</v>
      </c>
      <c r="U31" s="195">
        <v>2</v>
      </c>
      <c r="V31" s="75">
        <f t="shared" si="0"/>
        <v>1</v>
      </c>
      <c r="W31" s="72">
        <f t="shared" si="1"/>
        <v>3</v>
      </c>
      <c r="X31" s="72">
        <f>AA31-(C105+F31+I31+L31+O31+R31+U31)</f>
        <v>0</v>
      </c>
      <c r="Y31" s="75">
        <f t="shared" si="3"/>
        <v>-1</v>
      </c>
      <c r="Z31" s="70">
        <v>5</v>
      </c>
      <c r="AA31" s="70">
        <v>5</v>
      </c>
      <c r="AB31" s="75">
        <f t="shared" si="4"/>
        <v>0</v>
      </c>
    </row>
    <row r="32" spans="1:28">
      <c r="A32" s="179" t="s">
        <v>236</v>
      </c>
      <c r="B32" s="138">
        <v>0</v>
      </c>
      <c r="C32" s="195">
        <v>0</v>
      </c>
      <c r="D32" s="75">
        <v>0</v>
      </c>
      <c r="E32" s="138">
        <v>0</v>
      </c>
      <c r="F32" s="195">
        <v>0</v>
      </c>
      <c r="G32" s="75">
        <v>0</v>
      </c>
      <c r="H32" s="180">
        <v>0</v>
      </c>
      <c r="I32" s="195">
        <v>0</v>
      </c>
      <c r="J32" s="75">
        <v>0</v>
      </c>
      <c r="K32" s="138">
        <v>0</v>
      </c>
      <c r="L32" s="12">
        <v>0</v>
      </c>
      <c r="M32" s="75">
        <v>0</v>
      </c>
      <c r="N32" s="138">
        <v>0</v>
      </c>
      <c r="O32" s="195">
        <v>0</v>
      </c>
      <c r="P32" s="75">
        <v>0</v>
      </c>
      <c r="Q32" s="138">
        <v>0</v>
      </c>
      <c r="R32" s="12">
        <v>0</v>
      </c>
      <c r="S32" s="75">
        <v>0</v>
      </c>
      <c r="T32" s="138">
        <v>1</v>
      </c>
      <c r="U32" s="195">
        <v>1</v>
      </c>
      <c r="V32" s="75">
        <f t="shared" si="0"/>
        <v>0</v>
      </c>
      <c r="W32" s="72">
        <f t="shared" si="1"/>
        <v>0</v>
      </c>
      <c r="X32" s="72">
        <f t="shared" si="2"/>
        <v>0</v>
      </c>
      <c r="Y32" s="75">
        <v>0</v>
      </c>
      <c r="Z32" s="70">
        <v>1</v>
      </c>
      <c r="AA32" s="70">
        <v>1</v>
      </c>
      <c r="AB32" s="75">
        <f t="shared" si="4"/>
        <v>0</v>
      </c>
    </row>
    <row r="33" spans="1:28">
      <c r="A33" s="179" t="s">
        <v>65</v>
      </c>
      <c r="B33" s="138">
        <v>0</v>
      </c>
      <c r="C33" s="195">
        <v>0</v>
      </c>
      <c r="D33" s="75">
        <v>0</v>
      </c>
      <c r="E33" s="138">
        <v>0</v>
      </c>
      <c r="F33" s="195">
        <v>0</v>
      </c>
      <c r="G33" s="75">
        <v>0</v>
      </c>
      <c r="H33" s="180">
        <v>0</v>
      </c>
      <c r="I33" s="195">
        <v>0</v>
      </c>
      <c r="J33" s="75">
        <v>0</v>
      </c>
      <c r="K33" s="143">
        <v>0</v>
      </c>
      <c r="L33" s="182">
        <v>0</v>
      </c>
      <c r="M33" s="75">
        <v>0</v>
      </c>
      <c r="N33" s="138">
        <v>0</v>
      </c>
      <c r="O33" s="195">
        <v>0</v>
      </c>
      <c r="P33" s="75">
        <v>0</v>
      </c>
      <c r="Q33" s="143">
        <v>0</v>
      </c>
      <c r="R33" s="182">
        <v>0</v>
      </c>
      <c r="S33" s="75">
        <v>0</v>
      </c>
      <c r="T33" s="138">
        <v>1</v>
      </c>
      <c r="U33" s="195">
        <v>1</v>
      </c>
      <c r="V33" s="75">
        <f t="shared" si="0"/>
        <v>0</v>
      </c>
      <c r="W33" s="72">
        <f t="shared" si="1"/>
        <v>0</v>
      </c>
      <c r="X33" s="72">
        <f t="shared" si="2"/>
        <v>0</v>
      </c>
      <c r="Y33" s="75">
        <v>0</v>
      </c>
      <c r="Z33" s="70">
        <v>1</v>
      </c>
      <c r="AA33" s="70">
        <v>1</v>
      </c>
      <c r="AB33" s="75">
        <f t="shared" si="4"/>
        <v>0</v>
      </c>
    </row>
    <row r="34" spans="1:28" s="76" customFormat="1">
      <c r="A34" s="179" t="s">
        <v>168</v>
      </c>
      <c r="B34" s="138">
        <v>0</v>
      </c>
      <c r="C34" s="195">
        <v>0</v>
      </c>
      <c r="D34" s="75">
        <v>0</v>
      </c>
      <c r="E34" s="138">
        <v>0</v>
      </c>
      <c r="F34" s="195">
        <v>0</v>
      </c>
      <c r="G34" s="75">
        <v>0</v>
      </c>
      <c r="H34" s="180">
        <v>0</v>
      </c>
      <c r="I34" s="195">
        <v>0</v>
      </c>
      <c r="J34" s="75">
        <v>0</v>
      </c>
      <c r="K34" s="143">
        <v>0</v>
      </c>
      <c r="L34" s="182">
        <v>0</v>
      </c>
      <c r="M34" s="75">
        <v>0</v>
      </c>
      <c r="N34" s="138">
        <v>0</v>
      </c>
      <c r="O34" s="195">
        <v>0</v>
      </c>
      <c r="P34" s="75">
        <v>0</v>
      </c>
      <c r="Q34" s="143">
        <v>0</v>
      </c>
      <c r="R34" s="182">
        <v>0</v>
      </c>
      <c r="S34" s="75">
        <v>0</v>
      </c>
      <c r="T34" s="138">
        <v>1</v>
      </c>
      <c r="U34" s="195">
        <v>1</v>
      </c>
      <c r="V34" s="75">
        <f t="shared" si="0"/>
        <v>0</v>
      </c>
      <c r="W34" s="72">
        <f t="shared" ref="W34:W64" si="9">Z34-(B34+E34+H34+K34+N34+Q34+T34)</f>
        <v>0</v>
      </c>
      <c r="X34" s="72">
        <f>AA34-(C34+F35+I34+L34+O34+R34+U34)</f>
        <v>0</v>
      </c>
      <c r="Y34" s="75">
        <v>0</v>
      </c>
      <c r="Z34" s="70">
        <v>1</v>
      </c>
      <c r="AA34" s="70">
        <v>1</v>
      </c>
      <c r="AB34" s="75">
        <f t="shared" si="4"/>
        <v>0</v>
      </c>
    </row>
    <row r="35" spans="1:28" s="29" customFormat="1">
      <c r="A35" s="179" t="s">
        <v>169</v>
      </c>
      <c r="B35" s="138">
        <v>0</v>
      </c>
      <c r="C35" s="195">
        <v>0</v>
      </c>
      <c r="D35" s="75">
        <v>0</v>
      </c>
      <c r="E35" s="138">
        <v>0</v>
      </c>
      <c r="F35" s="195">
        <v>0</v>
      </c>
      <c r="G35" s="75">
        <v>0</v>
      </c>
      <c r="H35" s="180">
        <v>0</v>
      </c>
      <c r="I35" s="195">
        <v>0</v>
      </c>
      <c r="J35" s="75">
        <v>0</v>
      </c>
      <c r="K35" s="143">
        <v>0</v>
      </c>
      <c r="L35" s="182">
        <v>0</v>
      </c>
      <c r="M35" s="75">
        <v>0</v>
      </c>
      <c r="N35" s="138">
        <v>0</v>
      </c>
      <c r="O35" s="195">
        <v>0</v>
      </c>
      <c r="P35" s="75">
        <v>0</v>
      </c>
      <c r="Q35" s="143">
        <v>0</v>
      </c>
      <c r="R35" s="182">
        <v>0</v>
      </c>
      <c r="S35" s="75">
        <v>0</v>
      </c>
      <c r="T35" s="138">
        <v>5</v>
      </c>
      <c r="U35" s="195">
        <v>4</v>
      </c>
      <c r="V35" s="75">
        <f t="shared" si="0"/>
        <v>-0.19999999999999996</v>
      </c>
      <c r="W35" s="12">
        <f t="shared" si="9"/>
        <v>3</v>
      </c>
      <c r="X35" s="72">
        <v>0</v>
      </c>
      <c r="Y35" s="75">
        <f t="shared" si="3"/>
        <v>-1</v>
      </c>
      <c r="Z35" s="66">
        <v>8</v>
      </c>
      <c r="AA35" s="66">
        <v>8</v>
      </c>
      <c r="AB35" s="75">
        <f t="shared" si="4"/>
        <v>0</v>
      </c>
    </row>
    <row r="36" spans="1:28">
      <c r="A36" s="179" t="s">
        <v>238</v>
      </c>
      <c r="B36" s="138">
        <v>0</v>
      </c>
      <c r="C36" s="195">
        <v>0</v>
      </c>
      <c r="D36" s="75">
        <v>0</v>
      </c>
      <c r="E36" s="138">
        <v>0</v>
      </c>
      <c r="F36" s="195">
        <v>0</v>
      </c>
      <c r="G36" s="75">
        <v>0</v>
      </c>
      <c r="H36" s="180">
        <v>0</v>
      </c>
      <c r="I36" s="195">
        <v>0</v>
      </c>
      <c r="J36" s="75">
        <v>0</v>
      </c>
      <c r="K36" s="143">
        <v>0</v>
      </c>
      <c r="L36" s="182">
        <v>0</v>
      </c>
      <c r="M36" s="75">
        <v>0</v>
      </c>
      <c r="N36" s="138">
        <v>0</v>
      </c>
      <c r="O36" s="195">
        <v>0</v>
      </c>
      <c r="P36" s="75">
        <v>0</v>
      </c>
      <c r="Q36" s="143">
        <v>0</v>
      </c>
      <c r="R36" s="182">
        <v>0</v>
      </c>
      <c r="S36" s="75">
        <v>0</v>
      </c>
      <c r="T36" s="138">
        <v>3</v>
      </c>
      <c r="U36" s="195">
        <v>3</v>
      </c>
      <c r="V36" s="75">
        <f t="shared" si="0"/>
        <v>0</v>
      </c>
      <c r="W36" s="72">
        <f t="shared" si="9"/>
        <v>0</v>
      </c>
      <c r="X36" s="72">
        <f t="shared" ref="X36:X66" si="10">AA36-(C36+F36+I36+L36+O36+R36+U36)</f>
        <v>0</v>
      </c>
      <c r="Y36" s="75">
        <v>0</v>
      </c>
      <c r="Z36" s="70">
        <v>3</v>
      </c>
      <c r="AA36" s="70">
        <v>3</v>
      </c>
      <c r="AB36" s="75">
        <f t="shared" si="4"/>
        <v>0</v>
      </c>
    </row>
    <row r="37" spans="1:28">
      <c r="A37" s="179" t="s">
        <v>71</v>
      </c>
      <c r="B37" s="138">
        <v>0</v>
      </c>
      <c r="C37" s="195">
        <v>0</v>
      </c>
      <c r="D37" s="75">
        <v>0</v>
      </c>
      <c r="E37" s="138">
        <v>0</v>
      </c>
      <c r="F37" s="195">
        <v>0</v>
      </c>
      <c r="G37" s="75">
        <v>0</v>
      </c>
      <c r="H37" s="180">
        <v>0</v>
      </c>
      <c r="I37" s="195">
        <v>0</v>
      </c>
      <c r="J37" s="75">
        <v>0</v>
      </c>
      <c r="K37" s="143">
        <v>0</v>
      </c>
      <c r="L37" s="182">
        <v>0</v>
      </c>
      <c r="M37" s="75">
        <v>0</v>
      </c>
      <c r="N37" s="138">
        <v>0</v>
      </c>
      <c r="O37" s="195">
        <v>0</v>
      </c>
      <c r="P37" s="75">
        <v>0</v>
      </c>
      <c r="Q37" s="143">
        <v>0</v>
      </c>
      <c r="R37" s="182">
        <v>0</v>
      </c>
      <c r="S37" s="75">
        <v>0</v>
      </c>
      <c r="T37" s="138">
        <v>1</v>
      </c>
      <c r="U37" s="195">
        <v>1</v>
      </c>
      <c r="V37" s="75">
        <f t="shared" si="0"/>
        <v>0</v>
      </c>
      <c r="W37" s="72">
        <f t="shared" si="9"/>
        <v>0</v>
      </c>
      <c r="X37" s="72">
        <f t="shared" si="10"/>
        <v>0</v>
      </c>
      <c r="Y37" s="75">
        <v>0</v>
      </c>
      <c r="Z37" s="70">
        <v>1</v>
      </c>
      <c r="AA37" s="70">
        <v>1</v>
      </c>
      <c r="AB37" s="75">
        <f t="shared" si="4"/>
        <v>0</v>
      </c>
    </row>
    <row r="38" spans="1:28">
      <c r="A38" s="179" t="s">
        <v>72</v>
      </c>
      <c r="B38" s="138">
        <v>0</v>
      </c>
      <c r="C38" s="195">
        <v>0</v>
      </c>
      <c r="D38" s="75">
        <v>0</v>
      </c>
      <c r="E38" s="138">
        <v>0</v>
      </c>
      <c r="F38" s="195">
        <v>0</v>
      </c>
      <c r="G38" s="75">
        <v>0</v>
      </c>
      <c r="H38" s="180">
        <v>0</v>
      </c>
      <c r="I38" s="195">
        <v>0</v>
      </c>
      <c r="J38" s="75">
        <v>0</v>
      </c>
      <c r="K38" s="143">
        <v>0</v>
      </c>
      <c r="L38" s="182">
        <v>0</v>
      </c>
      <c r="M38" s="75">
        <v>0</v>
      </c>
      <c r="N38" s="138">
        <v>0</v>
      </c>
      <c r="O38" s="195">
        <v>0</v>
      </c>
      <c r="P38" s="75">
        <v>0</v>
      </c>
      <c r="Q38" s="143">
        <v>0</v>
      </c>
      <c r="R38" s="182">
        <v>0</v>
      </c>
      <c r="S38" s="75">
        <v>0</v>
      </c>
      <c r="T38" s="138">
        <v>1</v>
      </c>
      <c r="U38" s="195">
        <v>1</v>
      </c>
      <c r="V38" s="75">
        <f t="shared" si="0"/>
        <v>0</v>
      </c>
      <c r="W38" s="72">
        <f t="shared" si="9"/>
        <v>0</v>
      </c>
      <c r="X38" s="72">
        <f t="shared" si="10"/>
        <v>0</v>
      </c>
      <c r="Y38" s="75">
        <v>0</v>
      </c>
      <c r="Z38" s="70">
        <v>1</v>
      </c>
      <c r="AA38" s="70">
        <v>1</v>
      </c>
      <c r="AB38" s="75">
        <f t="shared" ref="AB38:AB68" si="11">(AA38/Z38)-1</f>
        <v>0</v>
      </c>
    </row>
    <row r="39" spans="1:28">
      <c r="A39" s="179" t="s">
        <v>73</v>
      </c>
      <c r="B39" s="138">
        <v>0</v>
      </c>
      <c r="C39" s="195">
        <v>0</v>
      </c>
      <c r="D39" s="75">
        <v>0</v>
      </c>
      <c r="E39" s="138">
        <v>0</v>
      </c>
      <c r="F39" s="195">
        <v>0</v>
      </c>
      <c r="G39" s="75">
        <v>0</v>
      </c>
      <c r="H39" s="180">
        <v>0</v>
      </c>
      <c r="I39" s="195">
        <v>0</v>
      </c>
      <c r="J39" s="75">
        <v>0</v>
      </c>
      <c r="K39" s="143">
        <v>0</v>
      </c>
      <c r="L39" s="182">
        <v>0</v>
      </c>
      <c r="M39" s="75">
        <v>0</v>
      </c>
      <c r="N39" s="138">
        <v>0</v>
      </c>
      <c r="O39" s="195">
        <v>0</v>
      </c>
      <c r="P39" s="75">
        <v>0</v>
      </c>
      <c r="Q39" s="143">
        <v>0</v>
      </c>
      <c r="R39" s="182">
        <v>0</v>
      </c>
      <c r="S39" s="75">
        <v>0</v>
      </c>
      <c r="T39" s="138">
        <v>1</v>
      </c>
      <c r="U39" s="195">
        <v>1</v>
      </c>
      <c r="V39" s="75">
        <f t="shared" si="0"/>
        <v>0</v>
      </c>
      <c r="W39" s="72">
        <f t="shared" si="9"/>
        <v>0</v>
      </c>
      <c r="X39" s="72">
        <f t="shared" si="10"/>
        <v>0</v>
      </c>
      <c r="Y39" s="75">
        <v>0</v>
      </c>
      <c r="Z39" s="70">
        <v>1</v>
      </c>
      <c r="AA39" s="70">
        <v>1</v>
      </c>
      <c r="AB39" s="75">
        <f t="shared" si="11"/>
        <v>0</v>
      </c>
    </row>
    <row r="40" spans="1:28">
      <c r="A40" s="179" t="s">
        <v>74</v>
      </c>
      <c r="B40" s="138">
        <v>0</v>
      </c>
      <c r="C40" s="195">
        <v>0</v>
      </c>
      <c r="D40" s="75">
        <v>0</v>
      </c>
      <c r="E40" s="138">
        <v>0</v>
      </c>
      <c r="F40" s="195">
        <v>0</v>
      </c>
      <c r="G40" s="75">
        <v>0</v>
      </c>
      <c r="H40" s="180">
        <v>0</v>
      </c>
      <c r="I40" s="195">
        <v>1</v>
      </c>
      <c r="J40" s="75">
        <v>1</v>
      </c>
      <c r="K40" s="143">
        <v>0</v>
      </c>
      <c r="L40" s="182">
        <v>0</v>
      </c>
      <c r="M40" s="75">
        <v>0</v>
      </c>
      <c r="N40" s="138">
        <v>0</v>
      </c>
      <c r="O40" s="195">
        <v>0</v>
      </c>
      <c r="P40" s="75">
        <v>0</v>
      </c>
      <c r="Q40" s="143">
        <v>0</v>
      </c>
      <c r="R40" s="182">
        <v>0</v>
      </c>
      <c r="S40" s="75">
        <v>0</v>
      </c>
      <c r="T40" s="138">
        <v>1</v>
      </c>
      <c r="U40" s="195">
        <v>0</v>
      </c>
      <c r="V40" s="75">
        <f t="shared" si="0"/>
        <v>-1</v>
      </c>
      <c r="W40" s="72">
        <f t="shared" si="9"/>
        <v>0</v>
      </c>
      <c r="X40" s="72">
        <f t="shared" si="10"/>
        <v>0</v>
      </c>
      <c r="Y40" s="75">
        <v>0</v>
      </c>
      <c r="Z40" s="70">
        <v>1</v>
      </c>
      <c r="AA40" s="70">
        <v>1</v>
      </c>
      <c r="AB40" s="75">
        <f t="shared" si="11"/>
        <v>0</v>
      </c>
    </row>
    <row r="41" spans="1:28">
      <c r="A41" s="179" t="s">
        <v>75</v>
      </c>
      <c r="B41" s="138">
        <v>1</v>
      </c>
      <c r="C41" s="195">
        <v>1</v>
      </c>
      <c r="D41" s="75">
        <f t="shared" si="5"/>
        <v>0</v>
      </c>
      <c r="E41" s="138">
        <v>0</v>
      </c>
      <c r="F41" s="195">
        <v>0</v>
      </c>
      <c r="G41" s="75">
        <v>0</v>
      </c>
      <c r="H41" s="180">
        <v>1</v>
      </c>
      <c r="I41" s="195">
        <v>1</v>
      </c>
      <c r="J41" s="75">
        <f t="shared" si="6"/>
        <v>0</v>
      </c>
      <c r="K41" s="143">
        <v>0</v>
      </c>
      <c r="L41" s="182">
        <v>0</v>
      </c>
      <c r="M41" s="75">
        <v>0</v>
      </c>
      <c r="N41" s="138">
        <v>0</v>
      </c>
      <c r="O41" s="195">
        <v>0</v>
      </c>
      <c r="P41" s="75">
        <v>0</v>
      </c>
      <c r="Q41" s="143">
        <v>0</v>
      </c>
      <c r="R41" s="182">
        <v>0</v>
      </c>
      <c r="S41" s="75">
        <v>0</v>
      </c>
      <c r="T41" s="138">
        <v>4</v>
      </c>
      <c r="U41" s="195">
        <v>5</v>
      </c>
      <c r="V41" s="75">
        <f t="shared" si="0"/>
        <v>0.25</v>
      </c>
      <c r="W41" s="72">
        <f t="shared" si="9"/>
        <v>2</v>
      </c>
      <c r="X41" s="72">
        <f t="shared" si="10"/>
        <v>1</v>
      </c>
      <c r="Y41" s="75">
        <f t="shared" si="3"/>
        <v>-0.5</v>
      </c>
      <c r="Z41" s="70">
        <v>8</v>
      </c>
      <c r="AA41" s="70">
        <v>8</v>
      </c>
      <c r="AB41" s="75">
        <f t="shared" si="11"/>
        <v>0</v>
      </c>
    </row>
    <row r="42" spans="1:28" s="29" customFormat="1">
      <c r="A42" s="179" t="s">
        <v>76</v>
      </c>
      <c r="B42" s="138">
        <v>0</v>
      </c>
      <c r="C42" s="195">
        <v>0</v>
      </c>
      <c r="D42" s="75">
        <v>0</v>
      </c>
      <c r="E42" s="138">
        <v>0</v>
      </c>
      <c r="F42" s="195">
        <v>0</v>
      </c>
      <c r="G42" s="75">
        <v>0</v>
      </c>
      <c r="H42" s="180">
        <v>4</v>
      </c>
      <c r="I42" s="195">
        <v>5</v>
      </c>
      <c r="J42" s="75">
        <f t="shared" si="6"/>
        <v>0.25</v>
      </c>
      <c r="K42" s="143">
        <v>0</v>
      </c>
      <c r="L42" s="182">
        <v>0</v>
      </c>
      <c r="M42" s="75">
        <v>0</v>
      </c>
      <c r="N42" s="138">
        <v>0</v>
      </c>
      <c r="O42" s="195">
        <v>0</v>
      </c>
      <c r="P42" s="75">
        <v>0</v>
      </c>
      <c r="Q42" s="143">
        <v>0</v>
      </c>
      <c r="R42" s="182">
        <v>0</v>
      </c>
      <c r="S42" s="75">
        <v>0</v>
      </c>
      <c r="T42" s="138">
        <v>11</v>
      </c>
      <c r="U42" s="195">
        <v>11</v>
      </c>
      <c r="V42" s="75">
        <f t="shared" si="0"/>
        <v>0</v>
      </c>
      <c r="W42" s="12">
        <f t="shared" si="9"/>
        <v>15</v>
      </c>
      <c r="X42" s="72">
        <f t="shared" si="10"/>
        <v>0</v>
      </c>
      <c r="Y42" s="75">
        <f t="shared" si="3"/>
        <v>-1</v>
      </c>
      <c r="Z42" s="66">
        <v>30</v>
      </c>
      <c r="AA42" s="66">
        <v>16</v>
      </c>
      <c r="AB42" s="75">
        <f t="shared" si="11"/>
        <v>-0.46666666666666667</v>
      </c>
    </row>
    <row r="43" spans="1:28">
      <c r="A43" s="179" t="s">
        <v>78</v>
      </c>
      <c r="B43" s="138">
        <v>0</v>
      </c>
      <c r="C43" s="195">
        <v>0</v>
      </c>
      <c r="D43" s="75">
        <v>0</v>
      </c>
      <c r="E43" s="138">
        <v>0</v>
      </c>
      <c r="F43" s="195">
        <v>0</v>
      </c>
      <c r="G43" s="75">
        <v>0</v>
      </c>
      <c r="H43" s="180">
        <v>0</v>
      </c>
      <c r="I43" s="195">
        <v>0</v>
      </c>
      <c r="J43" s="75">
        <v>0</v>
      </c>
      <c r="K43" s="143">
        <v>0</v>
      </c>
      <c r="L43" s="182">
        <v>0</v>
      </c>
      <c r="M43" s="75">
        <v>0</v>
      </c>
      <c r="N43" s="138">
        <v>0</v>
      </c>
      <c r="O43" s="195">
        <v>0</v>
      </c>
      <c r="P43" s="75">
        <v>0</v>
      </c>
      <c r="Q43" s="143">
        <v>0</v>
      </c>
      <c r="R43" s="182">
        <v>0</v>
      </c>
      <c r="S43" s="75">
        <v>0</v>
      </c>
      <c r="T43" s="138">
        <v>1</v>
      </c>
      <c r="U43" s="195">
        <v>1</v>
      </c>
      <c r="V43" s="75">
        <f t="shared" si="0"/>
        <v>0</v>
      </c>
      <c r="W43" s="72">
        <f t="shared" si="9"/>
        <v>0</v>
      </c>
      <c r="X43" s="72">
        <f t="shared" si="10"/>
        <v>0</v>
      </c>
      <c r="Y43" s="75">
        <v>0</v>
      </c>
      <c r="Z43" s="70">
        <v>1</v>
      </c>
      <c r="AA43" s="70">
        <v>1</v>
      </c>
      <c r="AB43" s="75">
        <f t="shared" si="11"/>
        <v>0</v>
      </c>
    </row>
    <row r="44" spans="1:28">
      <c r="A44" s="179" t="s">
        <v>79</v>
      </c>
      <c r="B44" s="138">
        <v>1</v>
      </c>
      <c r="C44" s="195">
        <v>1</v>
      </c>
      <c r="D44" s="75">
        <f t="shared" si="5"/>
        <v>0</v>
      </c>
      <c r="E44" s="138">
        <v>0</v>
      </c>
      <c r="F44" s="195">
        <v>0</v>
      </c>
      <c r="G44" s="75">
        <v>0</v>
      </c>
      <c r="H44" s="180">
        <v>0</v>
      </c>
      <c r="I44" s="195">
        <v>0</v>
      </c>
      <c r="J44" s="75">
        <v>0</v>
      </c>
      <c r="K44" s="143">
        <v>0</v>
      </c>
      <c r="L44" s="182">
        <v>0</v>
      </c>
      <c r="M44" s="75">
        <v>0</v>
      </c>
      <c r="N44" s="138">
        <v>0</v>
      </c>
      <c r="O44" s="195">
        <v>0</v>
      </c>
      <c r="P44" s="75">
        <v>0</v>
      </c>
      <c r="Q44" s="143">
        <v>0</v>
      </c>
      <c r="R44" s="182">
        <v>0</v>
      </c>
      <c r="S44" s="75">
        <v>0</v>
      </c>
      <c r="T44" s="138">
        <v>0</v>
      </c>
      <c r="U44" s="195">
        <v>0</v>
      </c>
      <c r="V44" s="75">
        <v>0</v>
      </c>
      <c r="W44" s="72">
        <f t="shared" si="9"/>
        <v>0</v>
      </c>
      <c r="X44" s="72">
        <f t="shared" si="10"/>
        <v>0</v>
      </c>
      <c r="Y44" s="75">
        <v>0</v>
      </c>
      <c r="Z44" s="70">
        <v>1</v>
      </c>
      <c r="AA44" s="70">
        <v>1</v>
      </c>
      <c r="AB44" s="75">
        <f t="shared" si="11"/>
        <v>0</v>
      </c>
    </row>
    <row r="45" spans="1:28">
      <c r="A45" s="179" t="s">
        <v>80</v>
      </c>
      <c r="B45" s="138">
        <v>0</v>
      </c>
      <c r="C45" s="195">
        <v>0</v>
      </c>
      <c r="D45" s="75">
        <v>0</v>
      </c>
      <c r="E45" s="138">
        <v>0</v>
      </c>
      <c r="F45" s="195">
        <v>0</v>
      </c>
      <c r="G45" s="75">
        <v>0</v>
      </c>
      <c r="H45" s="180">
        <v>0</v>
      </c>
      <c r="I45" s="195">
        <v>0</v>
      </c>
      <c r="J45" s="75">
        <v>0</v>
      </c>
      <c r="K45" s="143">
        <v>0</v>
      </c>
      <c r="L45" s="182">
        <v>0</v>
      </c>
      <c r="M45" s="75">
        <v>0</v>
      </c>
      <c r="N45" s="138">
        <v>0</v>
      </c>
      <c r="O45" s="195">
        <v>0</v>
      </c>
      <c r="P45" s="75">
        <v>0</v>
      </c>
      <c r="Q45" s="143">
        <v>0</v>
      </c>
      <c r="R45" s="182">
        <v>0</v>
      </c>
      <c r="S45" s="75">
        <v>0</v>
      </c>
      <c r="T45" s="138">
        <v>56</v>
      </c>
      <c r="U45" s="195">
        <v>55</v>
      </c>
      <c r="V45" s="75">
        <f t="shared" si="0"/>
        <v>-1.7857142857142905E-2</v>
      </c>
      <c r="W45" s="72">
        <f t="shared" si="9"/>
        <v>1</v>
      </c>
      <c r="X45" s="72">
        <f t="shared" si="10"/>
        <v>2</v>
      </c>
      <c r="Y45" s="75">
        <f t="shared" si="3"/>
        <v>1</v>
      </c>
      <c r="Z45" s="70">
        <v>57</v>
      </c>
      <c r="AA45" s="70">
        <v>57</v>
      </c>
      <c r="AB45" s="75">
        <f t="shared" si="11"/>
        <v>0</v>
      </c>
    </row>
    <row r="46" spans="1:28">
      <c r="A46" s="179" t="s">
        <v>81</v>
      </c>
      <c r="B46" s="138">
        <v>0</v>
      </c>
      <c r="C46" s="195">
        <v>0</v>
      </c>
      <c r="D46" s="75">
        <v>0</v>
      </c>
      <c r="E46" s="138">
        <v>0</v>
      </c>
      <c r="F46" s="195">
        <v>0</v>
      </c>
      <c r="G46" s="75">
        <v>0</v>
      </c>
      <c r="H46" s="180">
        <v>0</v>
      </c>
      <c r="I46" s="195">
        <v>0</v>
      </c>
      <c r="J46" s="75">
        <v>0</v>
      </c>
      <c r="K46" s="143">
        <v>0</v>
      </c>
      <c r="L46" s="182">
        <v>0</v>
      </c>
      <c r="M46" s="75">
        <v>0</v>
      </c>
      <c r="N46" s="138">
        <v>0</v>
      </c>
      <c r="O46" s="195">
        <v>0</v>
      </c>
      <c r="P46" s="75">
        <v>0</v>
      </c>
      <c r="Q46" s="143">
        <v>0</v>
      </c>
      <c r="R46" s="182">
        <v>0</v>
      </c>
      <c r="S46" s="75">
        <v>0</v>
      </c>
      <c r="T46" s="138">
        <v>1</v>
      </c>
      <c r="U46" s="195">
        <v>1</v>
      </c>
      <c r="V46" s="75">
        <f t="shared" si="0"/>
        <v>0</v>
      </c>
      <c r="W46" s="72">
        <f t="shared" si="9"/>
        <v>0</v>
      </c>
      <c r="X46" s="72">
        <f t="shared" si="10"/>
        <v>0</v>
      </c>
      <c r="Y46" s="75">
        <v>0</v>
      </c>
      <c r="Z46" s="70">
        <v>1</v>
      </c>
      <c r="AA46" s="70">
        <v>1</v>
      </c>
      <c r="AB46" s="75">
        <f t="shared" si="11"/>
        <v>0</v>
      </c>
    </row>
    <row r="47" spans="1:28">
      <c r="A47" s="179" t="s">
        <v>82</v>
      </c>
      <c r="B47" s="138">
        <v>0</v>
      </c>
      <c r="C47" s="195">
        <v>0</v>
      </c>
      <c r="D47" s="75">
        <v>0</v>
      </c>
      <c r="E47" s="138">
        <v>0</v>
      </c>
      <c r="F47" s="195">
        <v>0</v>
      </c>
      <c r="G47" s="75">
        <v>0</v>
      </c>
      <c r="H47" s="180">
        <v>0</v>
      </c>
      <c r="I47" s="195">
        <v>0</v>
      </c>
      <c r="J47" s="75">
        <v>0</v>
      </c>
      <c r="K47" s="143">
        <v>0</v>
      </c>
      <c r="L47" s="182">
        <v>0</v>
      </c>
      <c r="M47" s="75">
        <v>0</v>
      </c>
      <c r="N47" s="138">
        <v>0</v>
      </c>
      <c r="O47" s="195">
        <v>0</v>
      </c>
      <c r="P47" s="75">
        <v>0</v>
      </c>
      <c r="Q47" s="143">
        <v>0</v>
      </c>
      <c r="R47" s="182">
        <v>0</v>
      </c>
      <c r="S47" s="75">
        <v>0</v>
      </c>
      <c r="T47" s="138">
        <v>1</v>
      </c>
      <c r="U47" s="195">
        <v>1</v>
      </c>
      <c r="V47" s="75">
        <f t="shared" si="0"/>
        <v>0</v>
      </c>
      <c r="W47" s="72">
        <f t="shared" si="9"/>
        <v>0</v>
      </c>
      <c r="X47" s="72">
        <f t="shared" si="10"/>
        <v>0</v>
      </c>
      <c r="Y47" s="75">
        <v>0</v>
      </c>
      <c r="Z47" s="70">
        <v>1</v>
      </c>
      <c r="AA47" s="70">
        <v>1</v>
      </c>
      <c r="AB47" s="75">
        <f t="shared" si="11"/>
        <v>0</v>
      </c>
    </row>
    <row r="48" spans="1:28">
      <c r="A48" s="179" t="s">
        <v>83</v>
      </c>
      <c r="B48" s="138">
        <v>0</v>
      </c>
      <c r="C48" s="195">
        <v>0</v>
      </c>
      <c r="D48" s="75">
        <v>0</v>
      </c>
      <c r="E48" s="138">
        <v>0</v>
      </c>
      <c r="F48" s="195">
        <v>0</v>
      </c>
      <c r="G48" s="75">
        <v>0</v>
      </c>
      <c r="H48" s="180">
        <v>0</v>
      </c>
      <c r="I48" s="195">
        <v>0</v>
      </c>
      <c r="J48" s="75">
        <v>0</v>
      </c>
      <c r="K48" s="143">
        <v>0</v>
      </c>
      <c r="L48" s="182">
        <v>0</v>
      </c>
      <c r="M48" s="75">
        <v>0</v>
      </c>
      <c r="N48" s="138">
        <v>0</v>
      </c>
      <c r="O48" s="195">
        <v>0</v>
      </c>
      <c r="P48" s="75">
        <v>0</v>
      </c>
      <c r="Q48" s="143">
        <v>0</v>
      </c>
      <c r="R48" s="182">
        <v>0</v>
      </c>
      <c r="S48" s="75">
        <v>0</v>
      </c>
      <c r="T48" s="138">
        <v>1</v>
      </c>
      <c r="U48" s="195">
        <v>1</v>
      </c>
      <c r="V48" s="75">
        <f t="shared" si="0"/>
        <v>0</v>
      </c>
      <c r="W48" s="72">
        <f t="shared" si="9"/>
        <v>0</v>
      </c>
      <c r="X48" s="72">
        <f t="shared" si="10"/>
        <v>0</v>
      </c>
      <c r="Y48" s="75">
        <v>0</v>
      </c>
      <c r="Z48" s="70">
        <v>1</v>
      </c>
      <c r="AA48" s="70">
        <v>1</v>
      </c>
      <c r="AB48" s="75">
        <f t="shared" si="11"/>
        <v>0</v>
      </c>
    </row>
    <row r="49" spans="1:28">
      <c r="A49" s="179" t="s">
        <v>84</v>
      </c>
      <c r="B49" s="138">
        <v>0</v>
      </c>
      <c r="C49" s="195">
        <v>0</v>
      </c>
      <c r="D49" s="75">
        <v>0</v>
      </c>
      <c r="E49" s="138">
        <v>0</v>
      </c>
      <c r="F49" s="195">
        <v>0</v>
      </c>
      <c r="G49" s="75">
        <v>0</v>
      </c>
      <c r="H49" s="180">
        <v>0</v>
      </c>
      <c r="I49" s="195">
        <v>0</v>
      </c>
      <c r="J49" s="75">
        <v>0</v>
      </c>
      <c r="K49" s="143">
        <v>0</v>
      </c>
      <c r="L49" s="182">
        <v>0</v>
      </c>
      <c r="M49" s="75">
        <v>0</v>
      </c>
      <c r="N49" s="138">
        <v>0</v>
      </c>
      <c r="O49" s="195">
        <v>0</v>
      </c>
      <c r="P49" s="75">
        <v>0</v>
      </c>
      <c r="Q49" s="143">
        <v>0</v>
      </c>
      <c r="R49" s="182">
        <v>0</v>
      </c>
      <c r="S49" s="75">
        <v>0</v>
      </c>
      <c r="T49" s="138">
        <v>15</v>
      </c>
      <c r="U49" s="195">
        <v>15</v>
      </c>
      <c r="V49" s="75">
        <f t="shared" si="0"/>
        <v>0</v>
      </c>
      <c r="W49" s="72">
        <f t="shared" si="9"/>
        <v>0</v>
      </c>
      <c r="X49" s="72">
        <f t="shared" si="10"/>
        <v>0</v>
      </c>
      <c r="Y49" s="75">
        <v>0</v>
      </c>
      <c r="Z49" s="70">
        <v>15</v>
      </c>
      <c r="AA49" s="70">
        <v>15</v>
      </c>
      <c r="AB49" s="75">
        <f t="shared" si="11"/>
        <v>0</v>
      </c>
    </row>
    <row r="50" spans="1:28">
      <c r="A50" s="179" t="s">
        <v>85</v>
      </c>
      <c r="B50" s="138">
        <v>0</v>
      </c>
      <c r="C50" s="195">
        <v>0</v>
      </c>
      <c r="D50" s="75">
        <v>0</v>
      </c>
      <c r="E50" s="138">
        <v>0</v>
      </c>
      <c r="F50" s="195">
        <v>0</v>
      </c>
      <c r="G50" s="75">
        <v>0</v>
      </c>
      <c r="H50" s="180">
        <v>0</v>
      </c>
      <c r="I50" s="195">
        <v>0</v>
      </c>
      <c r="J50" s="75">
        <v>0</v>
      </c>
      <c r="K50" s="143">
        <v>0</v>
      </c>
      <c r="L50" s="182">
        <v>0</v>
      </c>
      <c r="M50" s="75">
        <v>0</v>
      </c>
      <c r="N50" s="138">
        <v>0</v>
      </c>
      <c r="O50" s="195">
        <v>0</v>
      </c>
      <c r="P50" s="75">
        <v>0</v>
      </c>
      <c r="Q50" s="143">
        <v>0</v>
      </c>
      <c r="R50" s="182">
        <v>0</v>
      </c>
      <c r="S50" s="75">
        <v>0</v>
      </c>
      <c r="T50" s="138">
        <v>1</v>
      </c>
      <c r="U50" s="195">
        <v>1</v>
      </c>
      <c r="V50" s="75">
        <f t="shared" si="0"/>
        <v>0</v>
      </c>
      <c r="W50" s="72">
        <f t="shared" si="9"/>
        <v>0</v>
      </c>
      <c r="X50" s="72">
        <f t="shared" si="10"/>
        <v>0</v>
      </c>
      <c r="Y50" s="75">
        <v>0</v>
      </c>
      <c r="Z50" s="70">
        <v>1</v>
      </c>
      <c r="AA50" s="70">
        <v>1</v>
      </c>
      <c r="AB50" s="75">
        <f t="shared" si="11"/>
        <v>0</v>
      </c>
    </row>
    <row r="51" spans="1:28">
      <c r="A51" s="179" t="s">
        <v>86</v>
      </c>
      <c r="B51" s="138">
        <v>0</v>
      </c>
      <c r="C51" s="195">
        <v>0</v>
      </c>
      <c r="D51" s="75">
        <v>0</v>
      </c>
      <c r="E51" s="138">
        <v>0</v>
      </c>
      <c r="F51" s="195">
        <v>0</v>
      </c>
      <c r="G51" s="75">
        <v>0</v>
      </c>
      <c r="H51" s="180">
        <v>0</v>
      </c>
      <c r="I51" s="195">
        <v>0</v>
      </c>
      <c r="J51" s="75">
        <v>0</v>
      </c>
      <c r="K51" s="143">
        <v>0</v>
      </c>
      <c r="L51" s="182">
        <v>0</v>
      </c>
      <c r="M51" s="75">
        <v>0</v>
      </c>
      <c r="N51" s="138">
        <v>0</v>
      </c>
      <c r="O51" s="195">
        <v>0</v>
      </c>
      <c r="P51" s="75">
        <v>0</v>
      </c>
      <c r="Q51" s="143">
        <v>0</v>
      </c>
      <c r="R51" s="182">
        <v>0</v>
      </c>
      <c r="S51" s="75">
        <v>0</v>
      </c>
      <c r="T51" s="138">
        <v>1</v>
      </c>
      <c r="U51" s="195">
        <v>1</v>
      </c>
      <c r="V51" s="75">
        <f t="shared" si="0"/>
        <v>0</v>
      </c>
      <c r="W51" s="72">
        <f t="shared" si="9"/>
        <v>0</v>
      </c>
      <c r="X51" s="72">
        <f t="shared" si="10"/>
        <v>0</v>
      </c>
      <c r="Y51" s="75">
        <v>0</v>
      </c>
      <c r="Z51" s="70">
        <v>1</v>
      </c>
      <c r="AA51" s="70">
        <v>1</v>
      </c>
      <c r="AB51" s="75">
        <f t="shared" si="11"/>
        <v>0</v>
      </c>
    </row>
    <row r="52" spans="1:28">
      <c r="A52" s="179" t="s">
        <v>170</v>
      </c>
      <c r="B52" s="138">
        <v>2</v>
      </c>
      <c r="C52" s="195">
        <v>2</v>
      </c>
      <c r="D52" s="75">
        <f t="shared" si="5"/>
        <v>0</v>
      </c>
      <c r="E52" s="138">
        <v>0</v>
      </c>
      <c r="F52" s="195">
        <v>0</v>
      </c>
      <c r="G52" s="75">
        <v>0</v>
      </c>
      <c r="H52" s="180">
        <v>1</v>
      </c>
      <c r="I52" s="195">
        <v>1</v>
      </c>
      <c r="J52" s="75">
        <f t="shared" si="6"/>
        <v>0</v>
      </c>
      <c r="K52" s="143">
        <v>0</v>
      </c>
      <c r="L52" s="182">
        <v>0</v>
      </c>
      <c r="M52" s="75">
        <v>0</v>
      </c>
      <c r="N52" s="138">
        <v>0</v>
      </c>
      <c r="O52" s="195">
        <v>0</v>
      </c>
      <c r="P52" s="75">
        <v>0</v>
      </c>
      <c r="Q52" s="143">
        <v>0</v>
      </c>
      <c r="R52" s="182">
        <v>0</v>
      </c>
      <c r="S52" s="75">
        <v>0</v>
      </c>
      <c r="T52" s="138">
        <v>1</v>
      </c>
      <c r="U52" s="195">
        <v>1</v>
      </c>
      <c r="V52" s="75">
        <f t="shared" si="0"/>
        <v>0</v>
      </c>
      <c r="W52" s="72">
        <f t="shared" si="9"/>
        <v>0</v>
      </c>
      <c r="X52" s="72">
        <f t="shared" si="10"/>
        <v>0</v>
      </c>
      <c r="Y52" s="75">
        <v>0</v>
      </c>
      <c r="Z52" s="70">
        <v>4</v>
      </c>
      <c r="AA52" s="70">
        <v>4</v>
      </c>
      <c r="AB52" s="75">
        <f t="shared" si="11"/>
        <v>0</v>
      </c>
    </row>
    <row r="53" spans="1:28">
      <c r="A53" s="179" t="s">
        <v>88</v>
      </c>
      <c r="B53" s="138">
        <v>0</v>
      </c>
      <c r="C53" s="195">
        <v>0</v>
      </c>
      <c r="D53" s="75">
        <v>0</v>
      </c>
      <c r="E53" s="138">
        <v>0</v>
      </c>
      <c r="F53" s="195">
        <v>0</v>
      </c>
      <c r="G53" s="75">
        <v>0</v>
      </c>
      <c r="H53" s="180">
        <v>0</v>
      </c>
      <c r="I53" s="195">
        <v>0</v>
      </c>
      <c r="J53" s="75">
        <v>0</v>
      </c>
      <c r="K53" s="143">
        <v>0</v>
      </c>
      <c r="L53" s="182">
        <v>0</v>
      </c>
      <c r="M53" s="75">
        <v>0</v>
      </c>
      <c r="N53" s="138">
        <v>1</v>
      </c>
      <c r="O53" s="195">
        <v>1</v>
      </c>
      <c r="P53" s="75">
        <f t="shared" si="8"/>
        <v>0</v>
      </c>
      <c r="Q53" s="143">
        <v>0</v>
      </c>
      <c r="R53" s="182">
        <v>0</v>
      </c>
      <c r="S53" s="75">
        <v>0</v>
      </c>
      <c r="T53" s="138">
        <v>0</v>
      </c>
      <c r="U53" s="195">
        <v>0</v>
      </c>
      <c r="V53" s="75">
        <v>0</v>
      </c>
      <c r="W53" s="72">
        <f t="shared" si="9"/>
        <v>0</v>
      </c>
      <c r="X53" s="72">
        <f t="shared" si="10"/>
        <v>0</v>
      </c>
      <c r="Y53" s="75">
        <v>0</v>
      </c>
      <c r="Z53" s="70">
        <v>1</v>
      </c>
      <c r="AA53" s="70">
        <v>1</v>
      </c>
      <c r="AB53" s="75">
        <f t="shared" si="11"/>
        <v>0</v>
      </c>
    </row>
    <row r="54" spans="1:28">
      <c r="A54" s="179" t="s">
        <v>89</v>
      </c>
      <c r="B54" s="138">
        <v>0</v>
      </c>
      <c r="C54" s="195">
        <v>0</v>
      </c>
      <c r="D54" s="75">
        <v>0</v>
      </c>
      <c r="E54" s="138">
        <v>0</v>
      </c>
      <c r="F54" s="195">
        <v>0</v>
      </c>
      <c r="G54" s="75">
        <v>0</v>
      </c>
      <c r="H54" s="180">
        <v>0</v>
      </c>
      <c r="I54" s="195">
        <v>0</v>
      </c>
      <c r="J54" s="75">
        <v>0</v>
      </c>
      <c r="K54" s="143">
        <v>0</v>
      </c>
      <c r="L54" s="182">
        <v>0</v>
      </c>
      <c r="M54" s="75">
        <v>0</v>
      </c>
      <c r="N54" s="138">
        <v>0</v>
      </c>
      <c r="O54" s="195">
        <v>0</v>
      </c>
      <c r="P54" s="75">
        <v>0</v>
      </c>
      <c r="Q54" s="143">
        <v>0</v>
      </c>
      <c r="R54" s="182">
        <v>0</v>
      </c>
      <c r="S54" s="75">
        <v>0</v>
      </c>
      <c r="T54" s="138">
        <v>1</v>
      </c>
      <c r="U54" s="195">
        <v>1</v>
      </c>
      <c r="V54" s="75">
        <f t="shared" si="0"/>
        <v>0</v>
      </c>
      <c r="W54" s="72">
        <f t="shared" si="9"/>
        <v>0</v>
      </c>
      <c r="X54" s="72">
        <f t="shared" si="10"/>
        <v>0</v>
      </c>
      <c r="Y54" s="75">
        <v>0</v>
      </c>
      <c r="Z54" s="70">
        <v>1</v>
      </c>
      <c r="AA54" s="70">
        <v>1</v>
      </c>
      <c r="AB54" s="75">
        <f t="shared" si="11"/>
        <v>0</v>
      </c>
    </row>
    <row r="55" spans="1:28">
      <c r="A55" s="179" t="s">
        <v>90</v>
      </c>
      <c r="B55" s="138">
        <v>1</v>
      </c>
      <c r="C55" s="195">
        <v>1</v>
      </c>
      <c r="D55" s="75">
        <f t="shared" si="5"/>
        <v>0</v>
      </c>
      <c r="E55" s="138">
        <v>0</v>
      </c>
      <c r="F55" s="195">
        <v>0</v>
      </c>
      <c r="G55" s="75">
        <v>0</v>
      </c>
      <c r="H55" s="180">
        <v>0</v>
      </c>
      <c r="I55" s="195">
        <v>0</v>
      </c>
      <c r="J55" s="75">
        <v>0</v>
      </c>
      <c r="K55" s="143">
        <v>0</v>
      </c>
      <c r="L55" s="182">
        <v>0</v>
      </c>
      <c r="M55" s="75">
        <v>0</v>
      </c>
      <c r="N55" s="138">
        <v>0</v>
      </c>
      <c r="O55" s="195">
        <v>0</v>
      </c>
      <c r="P55" s="75">
        <v>0</v>
      </c>
      <c r="Q55" s="143">
        <v>0</v>
      </c>
      <c r="R55" s="182">
        <v>0</v>
      </c>
      <c r="S55" s="75">
        <v>0</v>
      </c>
      <c r="T55" s="138">
        <v>0</v>
      </c>
      <c r="U55" s="195">
        <v>0</v>
      </c>
      <c r="V55" s="75">
        <v>0</v>
      </c>
      <c r="W55" s="72">
        <f t="shared" si="9"/>
        <v>0</v>
      </c>
      <c r="X55" s="72">
        <f t="shared" si="10"/>
        <v>0</v>
      </c>
      <c r="Y55" s="75">
        <v>0</v>
      </c>
      <c r="Z55" s="70">
        <v>1</v>
      </c>
      <c r="AA55" s="70">
        <v>1</v>
      </c>
      <c r="AB55" s="75">
        <f t="shared" si="11"/>
        <v>0</v>
      </c>
    </row>
    <row r="56" spans="1:28">
      <c r="A56" s="179" t="s">
        <v>91</v>
      </c>
      <c r="B56" s="138">
        <v>1</v>
      </c>
      <c r="C56" s="195">
        <v>1</v>
      </c>
      <c r="D56" s="75">
        <f t="shared" si="5"/>
        <v>0</v>
      </c>
      <c r="E56" s="138">
        <v>0</v>
      </c>
      <c r="F56" s="195">
        <v>0</v>
      </c>
      <c r="G56" s="75">
        <v>0</v>
      </c>
      <c r="H56" s="180">
        <v>0</v>
      </c>
      <c r="I56" s="195">
        <v>0</v>
      </c>
      <c r="J56" s="75">
        <v>0</v>
      </c>
      <c r="K56" s="143">
        <v>0</v>
      </c>
      <c r="L56" s="182">
        <v>0</v>
      </c>
      <c r="M56" s="75">
        <v>0</v>
      </c>
      <c r="N56" s="138">
        <v>0</v>
      </c>
      <c r="O56" s="195">
        <v>0</v>
      </c>
      <c r="P56" s="75">
        <v>0</v>
      </c>
      <c r="Q56" s="143">
        <v>0</v>
      </c>
      <c r="R56" s="182">
        <v>0</v>
      </c>
      <c r="S56" s="75">
        <v>0</v>
      </c>
      <c r="T56" s="138">
        <v>0</v>
      </c>
      <c r="U56" s="195">
        <v>0</v>
      </c>
      <c r="V56" s="75">
        <v>0</v>
      </c>
      <c r="W56" s="72">
        <f t="shared" si="9"/>
        <v>0</v>
      </c>
      <c r="X56" s="72">
        <f t="shared" si="10"/>
        <v>0</v>
      </c>
      <c r="Y56" s="75">
        <v>0</v>
      </c>
      <c r="Z56" s="70">
        <v>1</v>
      </c>
      <c r="AA56" s="70">
        <v>1</v>
      </c>
      <c r="AB56" s="75">
        <f t="shared" si="11"/>
        <v>0</v>
      </c>
    </row>
    <row r="57" spans="1:28" ht="15.75">
      <c r="A57" s="179" t="s">
        <v>239</v>
      </c>
      <c r="B57" s="138">
        <v>0</v>
      </c>
      <c r="C57" s="195">
        <v>0</v>
      </c>
      <c r="D57" s="75">
        <v>0</v>
      </c>
      <c r="E57" s="138">
        <v>0</v>
      </c>
      <c r="F57" s="195">
        <v>0</v>
      </c>
      <c r="G57" s="75">
        <v>0</v>
      </c>
      <c r="H57" s="180">
        <v>0</v>
      </c>
      <c r="I57" s="195">
        <v>0</v>
      </c>
      <c r="J57" s="75">
        <v>0</v>
      </c>
      <c r="K57" s="143">
        <v>0</v>
      </c>
      <c r="L57" s="182">
        <v>0</v>
      </c>
      <c r="M57" s="75">
        <v>0</v>
      </c>
      <c r="N57" s="138">
        <v>0</v>
      </c>
      <c r="O57" s="195">
        <v>0</v>
      </c>
      <c r="P57" s="75">
        <v>0</v>
      </c>
      <c r="Q57" s="143">
        <v>0</v>
      </c>
      <c r="R57" s="182">
        <v>0</v>
      </c>
      <c r="S57" s="75">
        <v>0</v>
      </c>
      <c r="T57" s="138">
        <v>1</v>
      </c>
      <c r="U57" s="195">
        <v>1</v>
      </c>
      <c r="V57" s="75">
        <f t="shared" si="0"/>
        <v>0</v>
      </c>
      <c r="W57" s="72">
        <f t="shared" si="9"/>
        <v>0</v>
      </c>
      <c r="X57" s="72">
        <f t="shared" si="10"/>
        <v>0</v>
      </c>
      <c r="Y57" s="75">
        <v>0</v>
      </c>
      <c r="Z57" s="70">
        <v>1</v>
      </c>
      <c r="AA57" s="70">
        <v>1</v>
      </c>
      <c r="AB57" s="75">
        <f t="shared" si="11"/>
        <v>0</v>
      </c>
    </row>
    <row r="58" spans="1:28">
      <c r="A58" s="179" t="s">
        <v>93</v>
      </c>
      <c r="B58" s="138">
        <v>0</v>
      </c>
      <c r="C58" s="195">
        <v>0</v>
      </c>
      <c r="D58" s="75">
        <v>0</v>
      </c>
      <c r="E58" s="138">
        <v>0</v>
      </c>
      <c r="F58" s="195">
        <v>0</v>
      </c>
      <c r="G58" s="75">
        <v>0</v>
      </c>
      <c r="H58" s="180">
        <v>0</v>
      </c>
      <c r="I58" s="195">
        <v>0</v>
      </c>
      <c r="J58" s="75">
        <v>0</v>
      </c>
      <c r="K58" s="143">
        <v>0</v>
      </c>
      <c r="L58" s="182">
        <v>0</v>
      </c>
      <c r="M58" s="75">
        <v>0</v>
      </c>
      <c r="N58" s="138">
        <v>0</v>
      </c>
      <c r="O58" s="195">
        <v>0</v>
      </c>
      <c r="P58" s="75">
        <v>0</v>
      </c>
      <c r="Q58" s="143">
        <v>0</v>
      </c>
      <c r="R58" s="182">
        <v>0</v>
      </c>
      <c r="S58" s="75">
        <v>0</v>
      </c>
      <c r="T58" s="138">
        <v>1</v>
      </c>
      <c r="U58" s="195">
        <v>1</v>
      </c>
      <c r="V58" s="75">
        <f t="shared" si="0"/>
        <v>0</v>
      </c>
      <c r="W58" s="72">
        <f t="shared" si="9"/>
        <v>0</v>
      </c>
      <c r="X58" s="72">
        <f t="shared" si="10"/>
        <v>0</v>
      </c>
      <c r="Y58" s="75">
        <v>0</v>
      </c>
      <c r="Z58" s="70">
        <v>1</v>
      </c>
      <c r="AA58" s="70">
        <v>1</v>
      </c>
      <c r="AB58" s="75">
        <f t="shared" si="11"/>
        <v>0</v>
      </c>
    </row>
    <row r="59" spans="1:28">
      <c r="A59" s="179" t="s">
        <v>171</v>
      </c>
      <c r="B59" s="138">
        <v>0</v>
      </c>
      <c r="C59" s="195">
        <v>0</v>
      </c>
      <c r="D59" s="75">
        <v>0</v>
      </c>
      <c r="E59" s="138">
        <v>0</v>
      </c>
      <c r="F59" s="195">
        <v>0</v>
      </c>
      <c r="G59" s="75">
        <v>0</v>
      </c>
      <c r="H59" s="180">
        <v>0</v>
      </c>
      <c r="I59" s="195">
        <v>0</v>
      </c>
      <c r="J59" s="75">
        <v>0</v>
      </c>
      <c r="K59" s="143">
        <v>0</v>
      </c>
      <c r="L59" s="182">
        <v>0</v>
      </c>
      <c r="M59" s="75">
        <v>0</v>
      </c>
      <c r="N59" s="138">
        <v>0</v>
      </c>
      <c r="O59" s="195">
        <v>0</v>
      </c>
      <c r="P59" s="75">
        <v>0</v>
      </c>
      <c r="Q59" s="143">
        <v>0</v>
      </c>
      <c r="R59" s="182">
        <v>0</v>
      </c>
      <c r="S59" s="75">
        <v>0</v>
      </c>
      <c r="T59" s="138">
        <v>1</v>
      </c>
      <c r="U59" s="195">
        <v>1</v>
      </c>
      <c r="V59" s="75">
        <f t="shared" si="0"/>
        <v>0</v>
      </c>
      <c r="W59" s="72">
        <f t="shared" si="9"/>
        <v>0</v>
      </c>
      <c r="X59" s="72">
        <f t="shared" si="10"/>
        <v>0</v>
      </c>
      <c r="Y59" s="75">
        <v>0</v>
      </c>
      <c r="Z59" s="70">
        <v>1</v>
      </c>
      <c r="AA59" s="70">
        <v>1</v>
      </c>
      <c r="AB59" s="75">
        <f t="shared" si="11"/>
        <v>0</v>
      </c>
    </row>
    <row r="60" spans="1:28">
      <c r="A60" s="179" t="s">
        <v>95</v>
      </c>
      <c r="B60" s="138">
        <v>1</v>
      </c>
      <c r="C60" s="195">
        <v>1</v>
      </c>
      <c r="D60" s="75">
        <f t="shared" si="5"/>
        <v>0</v>
      </c>
      <c r="E60" s="138">
        <v>0</v>
      </c>
      <c r="F60" s="195">
        <v>0</v>
      </c>
      <c r="G60" s="75">
        <v>0</v>
      </c>
      <c r="H60" s="180">
        <v>0</v>
      </c>
      <c r="I60" s="195">
        <v>0</v>
      </c>
      <c r="J60" s="75">
        <v>0</v>
      </c>
      <c r="K60" s="143">
        <v>0</v>
      </c>
      <c r="L60" s="182">
        <v>0</v>
      </c>
      <c r="M60" s="75">
        <v>0</v>
      </c>
      <c r="N60" s="138">
        <v>0</v>
      </c>
      <c r="O60" s="195">
        <v>0</v>
      </c>
      <c r="P60" s="75">
        <v>0</v>
      </c>
      <c r="Q60" s="143">
        <v>0</v>
      </c>
      <c r="R60" s="182">
        <v>0</v>
      </c>
      <c r="S60" s="75">
        <v>0</v>
      </c>
      <c r="T60" s="138">
        <v>31</v>
      </c>
      <c r="U60" s="195">
        <v>30</v>
      </c>
      <c r="V60" s="75">
        <f t="shared" si="0"/>
        <v>-3.2258064516129004E-2</v>
      </c>
      <c r="W60" s="72">
        <f t="shared" si="9"/>
        <v>0</v>
      </c>
      <c r="X60" s="72">
        <f t="shared" si="10"/>
        <v>1</v>
      </c>
      <c r="Y60" s="75">
        <v>1</v>
      </c>
      <c r="Z60" s="70">
        <v>32</v>
      </c>
      <c r="AA60" s="70">
        <v>32</v>
      </c>
      <c r="AB60" s="75">
        <f t="shared" si="11"/>
        <v>0</v>
      </c>
    </row>
    <row r="61" spans="1:28">
      <c r="A61" s="179" t="s">
        <v>96</v>
      </c>
      <c r="B61" s="138">
        <v>0</v>
      </c>
      <c r="C61" s="195">
        <v>0</v>
      </c>
      <c r="D61" s="75">
        <v>0</v>
      </c>
      <c r="E61" s="138">
        <v>0</v>
      </c>
      <c r="F61" s="195">
        <v>0</v>
      </c>
      <c r="G61" s="75">
        <v>0</v>
      </c>
      <c r="H61" s="180">
        <v>2</v>
      </c>
      <c r="I61" s="195">
        <v>1</v>
      </c>
      <c r="J61" s="75">
        <f t="shared" si="6"/>
        <v>-0.5</v>
      </c>
      <c r="K61" s="143">
        <v>0</v>
      </c>
      <c r="L61" s="182">
        <v>0</v>
      </c>
      <c r="M61" s="75">
        <v>0</v>
      </c>
      <c r="N61" s="138">
        <v>0</v>
      </c>
      <c r="O61" s="195">
        <v>0</v>
      </c>
      <c r="P61" s="75">
        <v>0</v>
      </c>
      <c r="Q61" s="143">
        <v>0</v>
      </c>
      <c r="R61" s="182">
        <v>0</v>
      </c>
      <c r="S61" s="75">
        <v>0</v>
      </c>
      <c r="T61" s="138">
        <v>1</v>
      </c>
      <c r="U61" s="195">
        <v>1</v>
      </c>
      <c r="V61" s="75">
        <f t="shared" si="0"/>
        <v>0</v>
      </c>
      <c r="W61" s="72">
        <f t="shared" si="9"/>
        <v>0</v>
      </c>
      <c r="X61" s="72">
        <f t="shared" si="10"/>
        <v>1</v>
      </c>
      <c r="Y61" s="75">
        <v>1</v>
      </c>
      <c r="Z61" s="70">
        <v>3</v>
      </c>
      <c r="AA61" s="70">
        <v>3</v>
      </c>
      <c r="AB61" s="75">
        <f t="shared" si="11"/>
        <v>0</v>
      </c>
    </row>
    <row r="62" spans="1:28">
      <c r="A62" s="179" t="s">
        <v>97</v>
      </c>
      <c r="B62" s="138">
        <v>1</v>
      </c>
      <c r="C62" s="195">
        <v>0</v>
      </c>
      <c r="D62" s="75">
        <f t="shared" si="5"/>
        <v>-1</v>
      </c>
      <c r="E62" s="138">
        <v>0</v>
      </c>
      <c r="F62" s="195">
        <v>0</v>
      </c>
      <c r="G62" s="75">
        <v>0</v>
      </c>
      <c r="H62" s="180">
        <v>1</v>
      </c>
      <c r="I62" s="195">
        <v>1</v>
      </c>
      <c r="J62" s="75">
        <f t="shared" si="6"/>
        <v>0</v>
      </c>
      <c r="K62" s="143">
        <v>0</v>
      </c>
      <c r="L62" s="182">
        <v>0</v>
      </c>
      <c r="M62" s="75">
        <v>0</v>
      </c>
      <c r="N62" s="138">
        <v>0</v>
      </c>
      <c r="O62" s="195">
        <v>0</v>
      </c>
      <c r="P62" s="75">
        <v>0</v>
      </c>
      <c r="Q62" s="143">
        <v>0</v>
      </c>
      <c r="R62" s="182">
        <v>0</v>
      </c>
      <c r="S62" s="75">
        <v>0</v>
      </c>
      <c r="T62" s="138">
        <v>13</v>
      </c>
      <c r="U62" s="195">
        <v>14</v>
      </c>
      <c r="V62" s="75">
        <f t="shared" si="0"/>
        <v>7.6923076923076872E-2</v>
      </c>
      <c r="W62" s="72">
        <f t="shared" si="9"/>
        <v>0</v>
      </c>
      <c r="X62" s="72">
        <f t="shared" si="10"/>
        <v>0</v>
      </c>
      <c r="Y62" s="75">
        <v>0</v>
      </c>
      <c r="Z62" s="70">
        <v>15</v>
      </c>
      <c r="AA62" s="70">
        <v>15</v>
      </c>
      <c r="AB62" s="75">
        <f t="shared" si="11"/>
        <v>0</v>
      </c>
    </row>
    <row r="63" spans="1:28">
      <c r="A63" s="179" t="s">
        <v>98</v>
      </c>
      <c r="B63" s="138">
        <v>0</v>
      </c>
      <c r="C63" s="195">
        <v>0</v>
      </c>
      <c r="D63" s="75">
        <v>0</v>
      </c>
      <c r="E63" s="138">
        <v>0</v>
      </c>
      <c r="F63" s="195">
        <v>0</v>
      </c>
      <c r="G63" s="75">
        <v>0</v>
      </c>
      <c r="H63" s="180">
        <v>1</v>
      </c>
      <c r="I63" s="195">
        <v>1</v>
      </c>
      <c r="J63" s="75">
        <f t="shared" si="6"/>
        <v>0</v>
      </c>
      <c r="K63" s="143">
        <v>0</v>
      </c>
      <c r="L63" s="182">
        <v>0</v>
      </c>
      <c r="M63" s="75">
        <v>0</v>
      </c>
      <c r="N63" s="138">
        <v>0</v>
      </c>
      <c r="O63" s="195">
        <v>0</v>
      </c>
      <c r="P63" s="75">
        <v>0</v>
      </c>
      <c r="Q63" s="143">
        <v>0</v>
      </c>
      <c r="R63" s="182">
        <v>0</v>
      </c>
      <c r="S63" s="75">
        <v>0</v>
      </c>
      <c r="T63" s="138">
        <v>2</v>
      </c>
      <c r="U63" s="195">
        <v>2</v>
      </c>
      <c r="V63" s="75">
        <f t="shared" si="0"/>
        <v>0</v>
      </c>
      <c r="W63" s="72">
        <f t="shared" si="9"/>
        <v>0</v>
      </c>
      <c r="X63" s="72">
        <f t="shared" si="10"/>
        <v>0</v>
      </c>
      <c r="Y63" s="75">
        <v>0</v>
      </c>
      <c r="Z63" s="70">
        <v>3</v>
      </c>
      <c r="AA63" s="70">
        <v>3</v>
      </c>
      <c r="AB63" s="75">
        <f t="shared" si="11"/>
        <v>0</v>
      </c>
    </row>
    <row r="64" spans="1:28">
      <c r="A64" s="179" t="s">
        <v>99</v>
      </c>
      <c r="B64" s="138">
        <v>0</v>
      </c>
      <c r="C64" s="195">
        <v>0</v>
      </c>
      <c r="D64" s="75">
        <v>0</v>
      </c>
      <c r="E64" s="138">
        <v>0</v>
      </c>
      <c r="F64" s="195">
        <v>0</v>
      </c>
      <c r="G64" s="75">
        <v>0</v>
      </c>
      <c r="H64" s="180">
        <v>0</v>
      </c>
      <c r="I64" s="195">
        <v>0</v>
      </c>
      <c r="J64" s="75">
        <v>0</v>
      </c>
      <c r="K64" s="143">
        <v>0</v>
      </c>
      <c r="L64" s="182">
        <v>0</v>
      </c>
      <c r="M64" s="75">
        <v>0</v>
      </c>
      <c r="N64" s="138">
        <v>0</v>
      </c>
      <c r="O64" s="195">
        <v>0</v>
      </c>
      <c r="P64" s="75">
        <v>0</v>
      </c>
      <c r="Q64" s="143">
        <v>0</v>
      </c>
      <c r="R64" s="182">
        <v>0</v>
      </c>
      <c r="S64" s="75">
        <v>0</v>
      </c>
      <c r="T64" s="138">
        <v>1</v>
      </c>
      <c r="U64" s="195">
        <v>1</v>
      </c>
      <c r="V64" s="75">
        <f t="shared" si="0"/>
        <v>0</v>
      </c>
      <c r="W64" s="72">
        <f t="shared" si="9"/>
        <v>0</v>
      </c>
      <c r="X64" s="72">
        <f t="shared" si="10"/>
        <v>0</v>
      </c>
      <c r="Y64" s="75">
        <v>0</v>
      </c>
      <c r="Z64" s="70">
        <v>1</v>
      </c>
      <c r="AA64" s="70">
        <v>1</v>
      </c>
      <c r="AB64" s="75">
        <f t="shared" si="11"/>
        <v>0</v>
      </c>
    </row>
    <row r="65" spans="1:28">
      <c r="A65" s="179" t="s">
        <v>100</v>
      </c>
      <c r="B65" s="138">
        <v>0</v>
      </c>
      <c r="C65" s="195">
        <v>0</v>
      </c>
      <c r="D65" s="75">
        <v>0</v>
      </c>
      <c r="E65" s="138">
        <v>0</v>
      </c>
      <c r="F65" s="195">
        <v>0</v>
      </c>
      <c r="G65" s="75">
        <v>0</v>
      </c>
      <c r="H65" s="180">
        <v>0</v>
      </c>
      <c r="I65" s="195">
        <v>0</v>
      </c>
      <c r="J65" s="75">
        <v>0</v>
      </c>
      <c r="K65" s="143">
        <v>0</v>
      </c>
      <c r="L65" s="182">
        <v>0</v>
      </c>
      <c r="M65" s="75">
        <v>0</v>
      </c>
      <c r="N65" s="138">
        <v>0</v>
      </c>
      <c r="O65" s="195">
        <v>0</v>
      </c>
      <c r="P65" s="75">
        <v>0</v>
      </c>
      <c r="Q65" s="143">
        <v>0</v>
      </c>
      <c r="R65" s="182">
        <v>0</v>
      </c>
      <c r="S65" s="75">
        <v>0</v>
      </c>
      <c r="T65" s="138">
        <v>1</v>
      </c>
      <c r="U65" s="195">
        <v>1</v>
      </c>
      <c r="V65" s="75">
        <f t="shared" si="0"/>
        <v>0</v>
      </c>
      <c r="W65" s="72">
        <f t="shared" ref="W65:W96" si="12">Z65-(B65+E65+H65+K65+N65+Q65+T65)</f>
        <v>0</v>
      </c>
      <c r="X65" s="72">
        <f t="shared" si="10"/>
        <v>0</v>
      </c>
      <c r="Y65" s="75">
        <v>0</v>
      </c>
      <c r="Z65" s="70">
        <v>1</v>
      </c>
      <c r="AA65" s="70">
        <v>1</v>
      </c>
      <c r="AB65" s="75">
        <f t="shared" si="11"/>
        <v>0</v>
      </c>
    </row>
    <row r="66" spans="1:28">
      <c r="A66" s="179" t="s">
        <v>101</v>
      </c>
      <c r="B66" s="138">
        <v>0</v>
      </c>
      <c r="C66" s="195">
        <v>0</v>
      </c>
      <c r="D66" s="75">
        <v>0</v>
      </c>
      <c r="E66" s="138">
        <v>0</v>
      </c>
      <c r="F66" s="195">
        <v>0</v>
      </c>
      <c r="G66" s="75">
        <v>0</v>
      </c>
      <c r="H66" s="180">
        <v>0</v>
      </c>
      <c r="I66" s="195">
        <v>0</v>
      </c>
      <c r="J66" s="75">
        <v>0</v>
      </c>
      <c r="K66" s="143">
        <v>0</v>
      </c>
      <c r="L66" s="182">
        <v>0</v>
      </c>
      <c r="M66" s="75">
        <v>0</v>
      </c>
      <c r="N66" s="138">
        <v>0</v>
      </c>
      <c r="O66" s="195">
        <v>0</v>
      </c>
      <c r="P66" s="75">
        <v>0</v>
      </c>
      <c r="Q66" s="143">
        <v>0</v>
      </c>
      <c r="R66" s="182">
        <v>0</v>
      </c>
      <c r="S66" s="75">
        <v>0</v>
      </c>
      <c r="T66" s="138">
        <v>1</v>
      </c>
      <c r="U66" s="195">
        <v>1</v>
      </c>
      <c r="V66" s="75">
        <f t="shared" si="0"/>
        <v>0</v>
      </c>
      <c r="W66" s="72">
        <f t="shared" si="12"/>
        <v>0</v>
      </c>
      <c r="X66" s="72">
        <f t="shared" si="10"/>
        <v>0</v>
      </c>
      <c r="Y66" s="75">
        <v>0</v>
      </c>
      <c r="Z66" s="70">
        <v>1</v>
      </c>
      <c r="AA66" s="70">
        <v>1</v>
      </c>
      <c r="AB66" s="75">
        <f t="shared" si="11"/>
        <v>0</v>
      </c>
    </row>
    <row r="67" spans="1:28">
      <c r="A67" s="179" t="s">
        <v>102</v>
      </c>
      <c r="B67" s="138">
        <v>0</v>
      </c>
      <c r="C67" s="195">
        <v>0</v>
      </c>
      <c r="D67" s="75">
        <v>0</v>
      </c>
      <c r="E67" s="138">
        <v>0</v>
      </c>
      <c r="F67" s="195">
        <v>0</v>
      </c>
      <c r="G67" s="75">
        <v>0</v>
      </c>
      <c r="H67" s="180">
        <v>0</v>
      </c>
      <c r="I67" s="195">
        <v>0</v>
      </c>
      <c r="J67" s="75">
        <v>0</v>
      </c>
      <c r="K67" s="143">
        <v>0</v>
      </c>
      <c r="L67" s="182">
        <v>0</v>
      </c>
      <c r="M67" s="75">
        <v>0</v>
      </c>
      <c r="N67" s="138">
        <v>0</v>
      </c>
      <c r="O67" s="195">
        <v>0</v>
      </c>
      <c r="P67" s="75">
        <v>0</v>
      </c>
      <c r="Q67" s="143">
        <v>0</v>
      </c>
      <c r="R67" s="182">
        <v>0</v>
      </c>
      <c r="S67" s="75">
        <v>0</v>
      </c>
      <c r="T67" s="138">
        <v>1</v>
      </c>
      <c r="U67" s="195">
        <v>1</v>
      </c>
      <c r="V67" s="75">
        <f t="shared" si="0"/>
        <v>0</v>
      </c>
      <c r="W67" s="72">
        <f t="shared" si="12"/>
        <v>0</v>
      </c>
      <c r="X67" s="72">
        <f t="shared" ref="X67:X72" si="13">AA67-(C67+F67+I67+L67+O67+R67+U67)</f>
        <v>0</v>
      </c>
      <c r="Y67" s="75">
        <v>0</v>
      </c>
      <c r="Z67" s="70">
        <v>1</v>
      </c>
      <c r="AA67" s="70">
        <v>1</v>
      </c>
      <c r="AB67" s="75">
        <f t="shared" si="11"/>
        <v>0</v>
      </c>
    </row>
    <row r="68" spans="1:28" s="29" customFormat="1">
      <c r="A68" s="179" t="s">
        <v>172</v>
      </c>
      <c r="B68" s="138">
        <v>1</v>
      </c>
      <c r="C68" s="195">
        <v>1</v>
      </c>
      <c r="D68" s="75">
        <f t="shared" si="5"/>
        <v>0</v>
      </c>
      <c r="E68" s="138">
        <v>0</v>
      </c>
      <c r="F68" s="195">
        <v>0</v>
      </c>
      <c r="G68" s="75">
        <v>0</v>
      </c>
      <c r="H68" s="180">
        <v>0</v>
      </c>
      <c r="I68" s="195">
        <v>0</v>
      </c>
      <c r="J68" s="75">
        <v>0</v>
      </c>
      <c r="K68" s="143">
        <v>0</v>
      </c>
      <c r="L68" s="182">
        <v>0</v>
      </c>
      <c r="M68" s="75">
        <v>0</v>
      </c>
      <c r="N68" s="138">
        <v>0</v>
      </c>
      <c r="O68" s="195">
        <v>0</v>
      </c>
      <c r="P68" s="75">
        <v>0</v>
      </c>
      <c r="Q68" s="143">
        <v>0</v>
      </c>
      <c r="R68" s="182">
        <v>0</v>
      </c>
      <c r="S68" s="75">
        <v>0</v>
      </c>
      <c r="T68" s="138">
        <v>0</v>
      </c>
      <c r="U68" s="195">
        <v>0</v>
      </c>
      <c r="V68" s="75" t="e">
        <f t="shared" si="0"/>
        <v>#DIV/0!</v>
      </c>
      <c r="W68" s="12">
        <f t="shared" si="12"/>
        <v>0</v>
      </c>
      <c r="X68" s="72">
        <f t="shared" si="13"/>
        <v>0</v>
      </c>
      <c r="Y68" s="75">
        <v>0</v>
      </c>
      <c r="Z68" s="66">
        <v>1</v>
      </c>
      <c r="AA68" s="66">
        <v>1</v>
      </c>
      <c r="AB68" s="75">
        <f t="shared" si="11"/>
        <v>0</v>
      </c>
    </row>
    <row r="69" spans="1:28">
      <c r="A69" s="179" t="s">
        <v>173</v>
      </c>
      <c r="B69" s="138">
        <v>0</v>
      </c>
      <c r="C69" s="195">
        <v>0</v>
      </c>
      <c r="D69" s="75">
        <v>0</v>
      </c>
      <c r="E69" s="138">
        <v>0</v>
      </c>
      <c r="F69" s="195">
        <v>0</v>
      </c>
      <c r="G69" s="75">
        <v>0</v>
      </c>
      <c r="H69" s="180">
        <v>0</v>
      </c>
      <c r="I69" s="195">
        <v>0</v>
      </c>
      <c r="J69" s="75">
        <v>0</v>
      </c>
      <c r="K69" s="143">
        <v>0</v>
      </c>
      <c r="L69" s="182">
        <v>0</v>
      </c>
      <c r="M69" s="75">
        <v>0</v>
      </c>
      <c r="N69" s="138">
        <v>0</v>
      </c>
      <c r="O69" s="195">
        <v>0</v>
      </c>
      <c r="P69" s="75">
        <v>0</v>
      </c>
      <c r="Q69" s="143">
        <v>0</v>
      </c>
      <c r="R69" s="182">
        <v>0</v>
      </c>
      <c r="S69" s="75">
        <v>0</v>
      </c>
      <c r="T69" s="138">
        <v>1</v>
      </c>
      <c r="U69" s="195">
        <v>1</v>
      </c>
      <c r="V69" s="75">
        <f t="shared" si="0"/>
        <v>0</v>
      </c>
      <c r="W69" s="72">
        <f t="shared" si="12"/>
        <v>0</v>
      </c>
      <c r="X69" s="72">
        <f t="shared" si="13"/>
        <v>0</v>
      </c>
      <c r="Y69" s="75">
        <v>0</v>
      </c>
      <c r="Z69" s="70">
        <v>1</v>
      </c>
      <c r="AA69" s="70">
        <v>1</v>
      </c>
      <c r="AB69" s="75">
        <f t="shared" ref="AB69:AB100" si="14">(AA69/Z69)-1</f>
        <v>0</v>
      </c>
    </row>
    <row r="70" spans="1:28" s="29" customFormat="1">
      <c r="A70" s="176" t="s">
        <v>110</v>
      </c>
      <c r="B70" s="138">
        <v>2</v>
      </c>
      <c r="C70" s="195">
        <v>3</v>
      </c>
      <c r="D70" s="75">
        <f t="shared" si="5"/>
        <v>0.5</v>
      </c>
      <c r="E70" s="138">
        <v>0</v>
      </c>
      <c r="F70" s="195">
        <v>0</v>
      </c>
      <c r="G70" s="75">
        <v>0</v>
      </c>
      <c r="H70" s="180">
        <v>4</v>
      </c>
      <c r="I70" s="195">
        <v>4</v>
      </c>
      <c r="J70" s="75">
        <f t="shared" ref="J70:J117" si="15">(I70/H70)-1</f>
        <v>0</v>
      </c>
      <c r="K70" s="143">
        <v>0</v>
      </c>
      <c r="L70" s="182">
        <v>0</v>
      </c>
      <c r="M70" s="75">
        <v>0</v>
      </c>
      <c r="N70" s="138">
        <v>0</v>
      </c>
      <c r="O70" s="195">
        <v>0</v>
      </c>
      <c r="P70" s="75">
        <v>0</v>
      </c>
      <c r="Q70" s="143">
        <v>0</v>
      </c>
      <c r="R70" s="182">
        <v>0</v>
      </c>
      <c r="S70" s="75">
        <v>0</v>
      </c>
      <c r="T70" s="138">
        <v>0</v>
      </c>
      <c r="U70" s="195">
        <v>0</v>
      </c>
      <c r="V70" s="75">
        <v>0</v>
      </c>
      <c r="W70" s="12">
        <f t="shared" si="12"/>
        <v>1</v>
      </c>
      <c r="X70" s="72">
        <f t="shared" si="13"/>
        <v>0</v>
      </c>
      <c r="Y70" s="75">
        <f t="shared" ref="Y70:Y103" si="16">(X70/W70)-1</f>
        <v>-1</v>
      </c>
      <c r="Z70" s="66">
        <v>7</v>
      </c>
      <c r="AA70" s="66">
        <v>7</v>
      </c>
      <c r="AB70" s="75">
        <f t="shared" si="14"/>
        <v>0</v>
      </c>
    </row>
    <row r="71" spans="1:28" s="29" customFormat="1">
      <c r="A71" s="176" t="s">
        <v>111</v>
      </c>
      <c r="B71" s="138">
        <v>1</v>
      </c>
      <c r="C71" s="195">
        <v>1</v>
      </c>
      <c r="D71" s="75">
        <f t="shared" ref="D71:D115" si="17">(C71/B71)-1</f>
        <v>0</v>
      </c>
      <c r="E71" s="138">
        <v>1</v>
      </c>
      <c r="F71" s="195">
        <v>1</v>
      </c>
      <c r="G71" s="75">
        <f t="shared" ref="G71:G117" si="18">(F71/E71)-1</f>
        <v>0</v>
      </c>
      <c r="H71" s="180">
        <v>5</v>
      </c>
      <c r="I71" s="195">
        <v>2</v>
      </c>
      <c r="J71" s="75">
        <f t="shared" si="15"/>
        <v>-0.6</v>
      </c>
      <c r="K71" s="143">
        <v>0</v>
      </c>
      <c r="L71" s="182">
        <v>0</v>
      </c>
      <c r="M71" s="75">
        <v>0</v>
      </c>
      <c r="N71" s="138">
        <v>2</v>
      </c>
      <c r="O71" s="195">
        <v>3</v>
      </c>
      <c r="P71" s="75">
        <f t="shared" ref="P71:P117" si="19">(O71/N71)-1</f>
        <v>0.5</v>
      </c>
      <c r="Q71" s="143">
        <v>0</v>
      </c>
      <c r="R71" s="182">
        <v>0</v>
      </c>
      <c r="S71" s="75">
        <v>0</v>
      </c>
      <c r="T71" s="138">
        <v>0</v>
      </c>
      <c r="U71" s="195">
        <v>0</v>
      </c>
      <c r="V71" s="75">
        <v>0</v>
      </c>
      <c r="W71" s="12">
        <f t="shared" si="12"/>
        <v>3</v>
      </c>
      <c r="X71" s="72">
        <f t="shared" si="13"/>
        <v>5</v>
      </c>
      <c r="Y71" s="75">
        <f t="shared" si="16"/>
        <v>0.66666666666666674</v>
      </c>
      <c r="Z71" s="66">
        <v>12</v>
      </c>
      <c r="AA71" s="66">
        <v>12</v>
      </c>
      <c r="AB71" s="75">
        <f t="shared" si="14"/>
        <v>0</v>
      </c>
    </row>
    <row r="72" spans="1:28">
      <c r="A72" s="176" t="s">
        <v>112</v>
      </c>
      <c r="B72" s="138">
        <v>0</v>
      </c>
      <c r="C72" s="195">
        <v>0</v>
      </c>
      <c r="D72" s="75">
        <v>0</v>
      </c>
      <c r="E72" s="138">
        <v>0</v>
      </c>
      <c r="F72" s="195">
        <v>0</v>
      </c>
      <c r="G72" s="75">
        <v>0</v>
      </c>
      <c r="H72" s="180">
        <v>0</v>
      </c>
      <c r="I72" s="195">
        <v>0</v>
      </c>
      <c r="J72" s="75">
        <v>0</v>
      </c>
      <c r="K72" s="143">
        <v>0</v>
      </c>
      <c r="L72" s="182">
        <v>0</v>
      </c>
      <c r="M72" s="75">
        <v>0</v>
      </c>
      <c r="N72" s="138">
        <v>0</v>
      </c>
      <c r="O72" s="195">
        <v>0</v>
      </c>
      <c r="P72" s="75">
        <v>0</v>
      </c>
      <c r="Q72" s="143">
        <v>0</v>
      </c>
      <c r="R72" s="182">
        <v>0</v>
      </c>
      <c r="S72" s="75">
        <v>0</v>
      </c>
      <c r="T72" s="138">
        <v>0</v>
      </c>
      <c r="U72" s="195">
        <v>0</v>
      </c>
      <c r="V72" s="75">
        <v>0</v>
      </c>
      <c r="W72" s="72">
        <f t="shared" si="12"/>
        <v>4</v>
      </c>
      <c r="X72" s="72">
        <f t="shared" si="13"/>
        <v>4</v>
      </c>
      <c r="Y72" s="75">
        <f t="shared" si="16"/>
        <v>0</v>
      </c>
      <c r="Z72" s="70">
        <v>4</v>
      </c>
      <c r="AA72" s="70">
        <v>4</v>
      </c>
      <c r="AB72" s="75">
        <f t="shared" si="14"/>
        <v>0</v>
      </c>
    </row>
    <row r="73" spans="1:28">
      <c r="A73" s="176" t="s">
        <v>113</v>
      </c>
      <c r="B73" s="138">
        <v>0</v>
      </c>
      <c r="C73" s="195">
        <v>0</v>
      </c>
      <c r="D73" s="75">
        <v>0</v>
      </c>
      <c r="E73" s="138">
        <v>0</v>
      </c>
      <c r="F73" s="195">
        <v>0</v>
      </c>
      <c r="G73" s="75">
        <v>0</v>
      </c>
      <c r="H73" s="180">
        <v>1</v>
      </c>
      <c r="I73" s="195">
        <v>1</v>
      </c>
      <c r="J73" s="75">
        <f t="shared" si="15"/>
        <v>0</v>
      </c>
      <c r="K73" s="143">
        <v>0</v>
      </c>
      <c r="L73" s="182">
        <v>0</v>
      </c>
      <c r="M73" s="75">
        <v>0</v>
      </c>
      <c r="N73" s="138">
        <v>0</v>
      </c>
      <c r="O73" s="195">
        <v>0</v>
      </c>
      <c r="P73" s="75">
        <v>0</v>
      </c>
      <c r="Q73" s="143">
        <v>0</v>
      </c>
      <c r="R73" s="182">
        <v>0</v>
      </c>
      <c r="S73" s="75">
        <v>0</v>
      </c>
      <c r="T73" s="138">
        <v>0</v>
      </c>
      <c r="U73" s="195">
        <v>0</v>
      </c>
      <c r="V73" s="75">
        <v>0</v>
      </c>
      <c r="W73" s="72">
        <f t="shared" si="12"/>
        <v>0</v>
      </c>
      <c r="X73" s="72">
        <f t="shared" ref="X73:X104" si="20">AA73-(C73+F73+I73+L73+O73+R73+U73)</f>
        <v>0</v>
      </c>
      <c r="Y73" s="75">
        <v>0</v>
      </c>
      <c r="Z73" s="70">
        <v>1</v>
      </c>
      <c r="AA73" s="70">
        <v>1</v>
      </c>
      <c r="AB73" s="75">
        <f t="shared" si="14"/>
        <v>0</v>
      </c>
    </row>
    <row r="74" spans="1:28" s="29" customFormat="1">
      <c r="A74" s="176" t="s">
        <v>114</v>
      </c>
      <c r="B74" s="138">
        <v>8</v>
      </c>
      <c r="C74" s="195">
        <v>10</v>
      </c>
      <c r="D74" s="75">
        <f t="shared" si="17"/>
        <v>0.25</v>
      </c>
      <c r="E74" s="138">
        <v>0</v>
      </c>
      <c r="F74" s="195">
        <v>0</v>
      </c>
      <c r="G74" s="75">
        <v>0</v>
      </c>
      <c r="H74" s="180">
        <v>8</v>
      </c>
      <c r="I74" s="195">
        <v>8</v>
      </c>
      <c r="J74" s="75">
        <f t="shared" si="15"/>
        <v>0</v>
      </c>
      <c r="K74" s="143">
        <v>0</v>
      </c>
      <c r="L74" s="182">
        <v>0</v>
      </c>
      <c r="M74" s="75">
        <v>0</v>
      </c>
      <c r="N74" s="138">
        <v>0</v>
      </c>
      <c r="O74" s="195">
        <v>0</v>
      </c>
      <c r="P74" s="75">
        <v>0</v>
      </c>
      <c r="Q74" s="143">
        <v>0</v>
      </c>
      <c r="R74" s="182">
        <v>0</v>
      </c>
      <c r="S74" s="75">
        <v>0</v>
      </c>
      <c r="T74" s="138">
        <v>0</v>
      </c>
      <c r="U74" s="195">
        <v>0</v>
      </c>
      <c r="V74" s="75">
        <v>0</v>
      </c>
      <c r="W74" s="12">
        <f t="shared" si="12"/>
        <v>1</v>
      </c>
      <c r="X74" s="72">
        <f t="shared" si="20"/>
        <v>-1</v>
      </c>
      <c r="Y74" s="75">
        <f t="shared" si="16"/>
        <v>-2</v>
      </c>
      <c r="Z74" s="66">
        <v>17</v>
      </c>
      <c r="AA74" s="66">
        <v>17</v>
      </c>
      <c r="AB74" s="75">
        <f t="shared" si="14"/>
        <v>0</v>
      </c>
    </row>
    <row r="75" spans="1:28">
      <c r="A75" s="176" t="s">
        <v>115</v>
      </c>
      <c r="B75" s="138">
        <v>0</v>
      </c>
      <c r="C75" s="195">
        <v>0</v>
      </c>
      <c r="D75" s="75">
        <v>0</v>
      </c>
      <c r="E75" s="138">
        <v>0</v>
      </c>
      <c r="F75" s="195">
        <v>0</v>
      </c>
      <c r="G75" s="75">
        <v>0</v>
      </c>
      <c r="H75" s="180">
        <v>1</v>
      </c>
      <c r="I75" s="195">
        <v>1</v>
      </c>
      <c r="J75" s="75">
        <f t="shared" si="15"/>
        <v>0</v>
      </c>
      <c r="K75" s="143">
        <v>0</v>
      </c>
      <c r="L75" s="182">
        <v>0</v>
      </c>
      <c r="M75" s="75">
        <v>0</v>
      </c>
      <c r="N75" s="138">
        <v>0</v>
      </c>
      <c r="O75" s="195">
        <v>0</v>
      </c>
      <c r="P75" s="75">
        <v>0</v>
      </c>
      <c r="Q75" s="143">
        <v>0</v>
      </c>
      <c r="R75" s="182">
        <v>0</v>
      </c>
      <c r="S75" s="75">
        <v>0</v>
      </c>
      <c r="T75" s="138">
        <v>0</v>
      </c>
      <c r="U75" s="195">
        <v>0</v>
      </c>
      <c r="V75" s="75">
        <v>0</v>
      </c>
      <c r="W75" s="72">
        <f t="shared" si="12"/>
        <v>0</v>
      </c>
      <c r="X75" s="72">
        <f t="shared" si="20"/>
        <v>0</v>
      </c>
      <c r="Y75" s="75">
        <v>0</v>
      </c>
      <c r="Z75" s="70">
        <v>1</v>
      </c>
      <c r="AA75" s="70">
        <v>1</v>
      </c>
      <c r="AB75" s="75">
        <f t="shared" si="14"/>
        <v>0</v>
      </c>
    </row>
    <row r="76" spans="1:28">
      <c r="A76" s="176" t="s">
        <v>116</v>
      </c>
      <c r="B76" s="138">
        <v>1</v>
      </c>
      <c r="C76" s="195">
        <v>1</v>
      </c>
      <c r="D76" s="75">
        <f t="shared" si="17"/>
        <v>0</v>
      </c>
      <c r="E76" s="138">
        <v>0</v>
      </c>
      <c r="F76" s="195">
        <v>0</v>
      </c>
      <c r="G76" s="75">
        <v>0</v>
      </c>
      <c r="H76" s="180">
        <v>0</v>
      </c>
      <c r="I76" s="195">
        <v>0</v>
      </c>
      <c r="J76" s="75">
        <v>0</v>
      </c>
      <c r="K76" s="143">
        <v>0</v>
      </c>
      <c r="L76" s="182">
        <v>0</v>
      </c>
      <c r="M76" s="75">
        <v>0</v>
      </c>
      <c r="N76" s="138">
        <v>0</v>
      </c>
      <c r="O76" s="195">
        <v>0</v>
      </c>
      <c r="P76" s="75">
        <v>0</v>
      </c>
      <c r="Q76" s="143">
        <v>0</v>
      </c>
      <c r="R76" s="182">
        <v>0</v>
      </c>
      <c r="S76" s="75">
        <v>0</v>
      </c>
      <c r="T76" s="138">
        <v>0</v>
      </c>
      <c r="U76" s="195">
        <v>0</v>
      </c>
      <c r="V76" s="75">
        <v>0</v>
      </c>
      <c r="W76" s="72">
        <f t="shared" si="12"/>
        <v>0</v>
      </c>
      <c r="X76" s="72">
        <f t="shared" si="20"/>
        <v>0</v>
      </c>
      <c r="Y76" s="75">
        <v>0</v>
      </c>
      <c r="Z76" s="70">
        <v>1</v>
      </c>
      <c r="AA76" s="70">
        <v>1</v>
      </c>
      <c r="AB76" s="75">
        <f t="shared" si="14"/>
        <v>0</v>
      </c>
    </row>
    <row r="77" spans="1:28">
      <c r="A77" s="176" t="s">
        <v>117</v>
      </c>
      <c r="B77" s="138">
        <v>3</v>
      </c>
      <c r="C77" s="195">
        <v>3</v>
      </c>
      <c r="D77" s="75">
        <f t="shared" si="17"/>
        <v>0</v>
      </c>
      <c r="E77" s="138">
        <v>0</v>
      </c>
      <c r="F77" s="195">
        <v>0</v>
      </c>
      <c r="G77" s="75">
        <v>0</v>
      </c>
      <c r="H77" s="180">
        <v>2</v>
      </c>
      <c r="I77" s="195">
        <v>2</v>
      </c>
      <c r="J77" s="75">
        <f t="shared" si="15"/>
        <v>0</v>
      </c>
      <c r="K77" s="143">
        <v>0</v>
      </c>
      <c r="L77" s="182">
        <v>0</v>
      </c>
      <c r="M77" s="75">
        <v>0</v>
      </c>
      <c r="N77" s="138">
        <v>0</v>
      </c>
      <c r="O77" s="195">
        <v>0</v>
      </c>
      <c r="P77" s="75">
        <v>0</v>
      </c>
      <c r="Q77" s="143">
        <v>0</v>
      </c>
      <c r="R77" s="182">
        <v>0</v>
      </c>
      <c r="S77" s="75">
        <v>0</v>
      </c>
      <c r="T77" s="138">
        <v>0</v>
      </c>
      <c r="U77" s="195">
        <v>0</v>
      </c>
      <c r="V77" s="75">
        <v>0</v>
      </c>
      <c r="W77" s="72">
        <f t="shared" si="12"/>
        <v>0</v>
      </c>
      <c r="X77" s="72">
        <f t="shared" si="20"/>
        <v>0</v>
      </c>
      <c r="Y77" s="75">
        <v>0</v>
      </c>
      <c r="Z77" s="70">
        <v>5</v>
      </c>
      <c r="AA77" s="70">
        <v>5</v>
      </c>
      <c r="AB77" s="75">
        <f t="shared" si="14"/>
        <v>0</v>
      </c>
    </row>
    <row r="78" spans="1:28">
      <c r="A78" s="176" t="s">
        <v>118</v>
      </c>
      <c r="B78" s="138">
        <v>0</v>
      </c>
      <c r="C78" s="195">
        <v>0</v>
      </c>
      <c r="D78" s="75">
        <v>0</v>
      </c>
      <c r="E78" s="138">
        <v>0</v>
      </c>
      <c r="F78" s="195">
        <v>0</v>
      </c>
      <c r="G78" s="75">
        <v>0</v>
      </c>
      <c r="H78" s="180">
        <v>0</v>
      </c>
      <c r="I78" s="195">
        <v>0</v>
      </c>
      <c r="J78" s="75">
        <v>0</v>
      </c>
      <c r="K78" s="143">
        <v>0</v>
      </c>
      <c r="L78" s="182">
        <v>0</v>
      </c>
      <c r="M78" s="75">
        <v>0</v>
      </c>
      <c r="N78" s="138">
        <v>0</v>
      </c>
      <c r="O78" s="195">
        <v>0</v>
      </c>
      <c r="P78" s="75">
        <v>0</v>
      </c>
      <c r="Q78" s="143">
        <v>0</v>
      </c>
      <c r="R78" s="182">
        <v>0</v>
      </c>
      <c r="S78" s="75">
        <v>0</v>
      </c>
      <c r="T78" s="138">
        <v>0</v>
      </c>
      <c r="U78" s="195">
        <v>0</v>
      </c>
      <c r="V78" s="75">
        <v>0</v>
      </c>
      <c r="W78" s="72">
        <f t="shared" si="12"/>
        <v>1</v>
      </c>
      <c r="X78" s="72">
        <f t="shared" si="20"/>
        <v>1</v>
      </c>
      <c r="Y78" s="75">
        <f t="shared" si="16"/>
        <v>0</v>
      </c>
      <c r="Z78" s="70">
        <v>1</v>
      </c>
      <c r="AA78" s="70">
        <v>1</v>
      </c>
      <c r="AB78" s="75">
        <f t="shared" si="14"/>
        <v>0</v>
      </c>
    </row>
    <row r="79" spans="1:28">
      <c r="A79" s="176" t="s">
        <v>119</v>
      </c>
      <c r="B79" s="138">
        <v>0</v>
      </c>
      <c r="C79" s="195">
        <v>0</v>
      </c>
      <c r="D79" s="75">
        <v>0</v>
      </c>
      <c r="E79" s="138">
        <v>0</v>
      </c>
      <c r="F79" s="195">
        <v>0</v>
      </c>
      <c r="G79" s="75">
        <v>0</v>
      </c>
      <c r="H79" s="180">
        <v>0</v>
      </c>
      <c r="I79" s="195">
        <v>0</v>
      </c>
      <c r="J79" s="75">
        <v>0</v>
      </c>
      <c r="K79" s="143">
        <v>0</v>
      </c>
      <c r="L79" s="182">
        <v>0</v>
      </c>
      <c r="M79" s="75">
        <v>0</v>
      </c>
      <c r="N79" s="138">
        <v>0</v>
      </c>
      <c r="O79" s="195">
        <v>0</v>
      </c>
      <c r="P79" s="75">
        <v>0</v>
      </c>
      <c r="Q79" s="143">
        <v>0</v>
      </c>
      <c r="R79" s="182">
        <v>0</v>
      </c>
      <c r="S79" s="75">
        <v>0</v>
      </c>
      <c r="T79" s="138">
        <v>0</v>
      </c>
      <c r="U79" s="195">
        <v>0</v>
      </c>
      <c r="V79" s="75">
        <v>0</v>
      </c>
      <c r="W79" s="72">
        <f t="shared" si="12"/>
        <v>1</v>
      </c>
      <c r="X79" s="72">
        <f t="shared" si="20"/>
        <v>1</v>
      </c>
      <c r="Y79" s="75">
        <f t="shared" si="16"/>
        <v>0</v>
      </c>
      <c r="Z79" s="70">
        <v>1</v>
      </c>
      <c r="AA79" s="70">
        <v>1</v>
      </c>
      <c r="AB79" s="75">
        <f t="shared" si="14"/>
        <v>0</v>
      </c>
    </row>
    <row r="80" spans="1:28">
      <c r="A80" s="176" t="s">
        <v>120</v>
      </c>
      <c r="B80" s="138">
        <v>1</v>
      </c>
      <c r="C80" s="195">
        <v>1</v>
      </c>
      <c r="D80" s="75">
        <f t="shared" si="17"/>
        <v>0</v>
      </c>
      <c r="E80" s="138">
        <v>0</v>
      </c>
      <c r="F80" s="195">
        <v>0</v>
      </c>
      <c r="G80" s="75">
        <v>0</v>
      </c>
      <c r="H80" s="180">
        <v>0</v>
      </c>
      <c r="I80" s="195">
        <v>0</v>
      </c>
      <c r="J80" s="75">
        <v>0</v>
      </c>
      <c r="K80" s="143">
        <v>0</v>
      </c>
      <c r="L80" s="182">
        <v>0</v>
      </c>
      <c r="M80" s="75">
        <v>0</v>
      </c>
      <c r="N80" s="138">
        <v>0</v>
      </c>
      <c r="O80" s="195">
        <v>0</v>
      </c>
      <c r="P80" s="75">
        <v>0</v>
      </c>
      <c r="Q80" s="143">
        <v>0</v>
      </c>
      <c r="R80" s="182">
        <v>0</v>
      </c>
      <c r="S80" s="75">
        <v>0</v>
      </c>
      <c r="T80" s="138">
        <v>0</v>
      </c>
      <c r="U80" s="195">
        <v>0</v>
      </c>
      <c r="V80" s="75">
        <v>0</v>
      </c>
      <c r="W80" s="72">
        <f t="shared" si="12"/>
        <v>0</v>
      </c>
      <c r="X80" s="72">
        <f t="shared" si="20"/>
        <v>0</v>
      </c>
      <c r="Y80" s="75">
        <v>0</v>
      </c>
      <c r="Z80" s="70">
        <v>1</v>
      </c>
      <c r="AA80" s="70">
        <v>1</v>
      </c>
      <c r="AB80" s="75">
        <f t="shared" si="14"/>
        <v>0</v>
      </c>
    </row>
    <row r="81" spans="1:28">
      <c r="A81" s="176" t="s">
        <v>121</v>
      </c>
      <c r="B81" s="138">
        <v>0</v>
      </c>
      <c r="C81" s="195">
        <v>0</v>
      </c>
      <c r="D81" s="75">
        <v>0</v>
      </c>
      <c r="E81" s="138">
        <v>0</v>
      </c>
      <c r="F81" s="195">
        <v>0</v>
      </c>
      <c r="G81" s="75">
        <v>0</v>
      </c>
      <c r="H81" s="180">
        <v>1</v>
      </c>
      <c r="I81" s="195">
        <v>1</v>
      </c>
      <c r="J81" s="75">
        <f t="shared" si="15"/>
        <v>0</v>
      </c>
      <c r="K81" s="143">
        <v>0</v>
      </c>
      <c r="L81" s="182">
        <v>0</v>
      </c>
      <c r="M81" s="75">
        <v>0</v>
      </c>
      <c r="N81" s="138">
        <v>0</v>
      </c>
      <c r="O81" s="195">
        <v>0</v>
      </c>
      <c r="P81" s="75">
        <v>0</v>
      </c>
      <c r="Q81" s="143">
        <v>0</v>
      </c>
      <c r="R81" s="182">
        <v>0</v>
      </c>
      <c r="S81" s="75">
        <v>0</v>
      </c>
      <c r="T81" s="138">
        <v>0</v>
      </c>
      <c r="U81" s="195">
        <v>0</v>
      </c>
      <c r="V81" s="75">
        <v>0</v>
      </c>
      <c r="W81" s="72">
        <f t="shared" si="12"/>
        <v>0</v>
      </c>
      <c r="X81" s="72">
        <f t="shared" si="20"/>
        <v>0</v>
      </c>
      <c r="Y81" s="75">
        <v>0</v>
      </c>
      <c r="Z81" s="70">
        <v>1</v>
      </c>
      <c r="AA81" s="70">
        <v>1</v>
      </c>
      <c r="AB81" s="75">
        <f t="shared" si="14"/>
        <v>0</v>
      </c>
    </row>
    <row r="82" spans="1:28" s="91" customFormat="1">
      <c r="A82" s="176" t="s">
        <v>122</v>
      </c>
      <c r="B82" s="138">
        <v>0</v>
      </c>
      <c r="C82" s="195">
        <v>0</v>
      </c>
      <c r="D82" s="75">
        <v>0</v>
      </c>
      <c r="E82" s="138">
        <v>0</v>
      </c>
      <c r="F82" s="195">
        <v>0</v>
      </c>
      <c r="G82" s="75">
        <v>0</v>
      </c>
      <c r="H82" s="180">
        <v>0</v>
      </c>
      <c r="I82" s="195">
        <v>0</v>
      </c>
      <c r="J82" s="75">
        <v>0</v>
      </c>
      <c r="K82" s="143">
        <v>0</v>
      </c>
      <c r="L82" s="182">
        <v>0</v>
      </c>
      <c r="M82" s="75">
        <v>0</v>
      </c>
      <c r="N82" s="138">
        <v>0</v>
      </c>
      <c r="O82" s="195">
        <v>0</v>
      </c>
      <c r="P82" s="75">
        <v>0</v>
      </c>
      <c r="Q82" s="143">
        <v>0</v>
      </c>
      <c r="R82" s="182">
        <v>0</v>
      </c>
      <c r="S82" s="75">
        <v>0</v>
      </c>
      <c r="T82" s="138">
        <v>0</v>
      </c>
      <c r="U82" s="195">
        <v>0</v>
      </c>
      <c r="V82" s="75">
        <v>0</v>
      </c>
      <c r="W82" s="72">
        <f t="shared" si="12"/>
        <v>1</v>
      </c>
      <c r="X82" s="72">
        <f t="shared" si="20"/>
        <v>1</v>
      </c>
      <c r="Y82" s="75">
        <f t="shared" si="16"/>
        <v>0</v>
      </c>
      <c r="Z82" s="88">
        <v>1</v>
      </c>
      <c r="AA82" s="88">
        <v>1</v>
      </c>
      <c r="AB82" s="92">
        <f t="shared" si="14"/>
        <v>0</v>
      </c>
    </row>
    <row r="83" spans="1:28">
      <c r="A83" s="176" t="s">
        <v>123</v>
      </c>
      <c r="B83" s="138">
        <v>0</v>
      </c>
      <c r="C83" s="195">
        <v>0</v>
      </c>
      <c r="D83" s="75">
        <v>0</v>
      </c>
      <c r="E83" s="138">
        <v>0</v>
      </c>
      <c r="F83" s="195">
        <v>0</v>
      </c>
      <c r="G83" s="75">
        <v>0</v>
      </c>
      <c r="H83" s="180">
        <v>0</v>
      </c>
      <c r="I83" s="195">
        <v>0</v>
      </c>
      <c r="J83" s="75">
        <v>0</v>
      </c>
      <c r="K83" s="143">
        <v>0</v>
      </c>
      <c r="L83" s="182">
        <v>0</v>
      </c>
      <c r="M83" s="75">
        <v>0</v>
      </c>
      <c r="N83" s="138">
        <v>0</v>
      </c>
      <c r="O83" s="195">
        <v>0</v>
      </c>
      <c r="P83" s="75">
        <v>0</v>
      </c>
      <c r="Q83" s="143">
        <v>0</v>
      </c>
      <c r="R83" s="182">
        <v>0</v>
      </c>
      <c r="S83" s="75">
        <v>0</v>
      </c>
      <c r="T83" s="138">
        <v>1</v>
      </c>
      <c r="U83" s="195">
        <v>0</v>
      </c>
      <c r="V83" s="75">
        <f t="shared" ref="V83:V109" si="21">(U83/T83)-1</f>
        <v>-1</v>
      </c>
      <c r="W83" s="12">
        <f t="shared" si="12"/>
        <v>0</v>
      </c>
      <c r="X83" s="72">
        <f t="shared" si="20"/>
        <v>1</v>
      </c>
      <c r="Y83" s="75">
        <v>1</v>
      </c>
      <c r="Z83" s="70">
        <v>1</v>
      </c>
      <c r="AA83" s="70">
        <v>1</v>
      </c>
      <c r="AB83" s="75">
        <f t="shared" si="14"/>
        <v>0</v>
      </c>
    </row>
    <row r="84" spans="1:28">
      <c r="A84" s="176" t="s">
        <v>124</v>
      </c>
      <c r="B84" s="138">
        <v>0</v>
      </c>
      <c r="C84" s="195">
        <v>0</v>
      </c>
      <c r="D84" s="75">
        <v>0</v>
      </c>
      <c r="E84" s="138">
        <v>0</v>
      </c>
      <c r="F84" s="195">
        <v>0</v>
      </c>
      <c r="G84" s="75">
        <v>0</v>
      </c>
      <c r="H84" s="180">
        <v>1</v>
      </c>
      <c r="I84" s="195">
        <v>1</v>
      </c>
      <c r="J84" s="75">
        <f t="shared" si="15"/>
        <v>0</v>
      </c>
      <c r="K84" s="143">
        <v>0</v>
      </c>
      <c r="L84" s="182">
        <v>0</v>
      </c>
      <c r="M84" s="75">
        <v>0</v>
      </c>
      <c r="N84" s="138">
        <v>0</v>
      </c>
      <c r="O84" s="195">
        <v>0</v>
      </c>
      <c r="P84" s="75">
        <v>0</v>
      </c>
      <c r="Q84" s="143">
        <v>0</v>
      </c>
      <c r="R84" s="182">
        <v>0</v>
      </c>
      <c r="S84" s="75">
        <v>0</v>
      </c>
      <c r="T84" s="138">
        <v>1</v>
      </c>
      <c r="U84" s="195">
        <v>0</v>
      </c>
      <c r="V84" s="75">
        <f t="shared" si="21"/>
        <v>-1</v>
      </c>
      <c r="W84" s="72">
        <f t="shared" si="12"/>
        <v>-1</v>
      </c>
      <c r="X84" s="72">
        <f t="shared" si="20"/>
        <v>0</v>
      </c>
      <c r="Y84" s="75">
        <f t="shared" si="16"/>
        <v>-1</v>
      </c>
      <c r="Z84" s="70">
        <v>1</v>
      </c>
      <c r="AA84" s="70">
        <v>1</v>
      </c>
      <c r="AB84" s="75">
        <f t="shared" si="14"/>
        <v>0</v>
      </c>
    </row>
    <row r="85" spans="1:28">
      <c r="A85" s="176" t="s">
        <v>125</v>
      </c>
      <c r="B85" s="138">
        <v>0</v>
      </c>
      <c r="C85" s="195">
        <v>0</v>
      </c>
      <c r="D85" s="75">
        <v>0</v>
      </c>
      <c r="E85" s="138">
        <v>0</v>
      </c>
      <c r="F85" s="195">
        <v>0</v>
      </c>
      <c r="G85" s="75">
        <v>0</v>
      </c>
      <c r="H85" s="180">
        <v>0</v>
      </c>
      <c r="I85" s="195">
        <v>0</v>
      </c>
      <c r="J85" s="75">
        <v>0</v>
      </c>
      <c r="K85" s="143">
        <v>0</v>
      </c>
      <c r="L85" s="182">
        <v>0</v>
      </c>
      <c r="M85" s="75">
        <v>0</v>
      </c>
      <c r="N85" s="138">
        <v>0</v>
      </c>
      <c r="O85" s="195">
        <v>0</v>
      </c>
      <c r="P85" s="75">
        <v>0</v>
      </c>
      <c r="Q85" s="143">
        <v>0</v>
      </c>
      <c r="R85" s="182">
        <v>0</v>
      </c>
      <c r="S85" s="75">
        <v>0</v>
      </c>
      <c r="T85" s="138">
        <v>0</v>
      </c>
      <c r="U85" s="195">
        <v>0</v>
      </c>
      <c r="V85" s="75">
        <v>0</v>
      </c>
      <c r="W85" s="72">
        <f t="shared" si="12"/>
        <v>1</v>
      </c>
      <c r="X85" s="72">
        <f t="shared" si="20"/>
        <v>1</v>
      </c>
      <c r="Y85" s="75">
        <f t="shared" si="16"/>
        <v>0</v>
      </c>
      <c r="Z85" s="70">
        <v>1</v>
      </c>
      <c r="AA85" s="70">
        <v>1</v>
      </c>
      <c r="AB85" s="75">
        <f t="shared" si="14"/>
        <v>0</v>
      </c>
    </row>
    <row r="86" spans="1:28">
      <c r="A86" s="176" t="s">
        <v>126</v>
      </c>
      <c r="B86" s="138">
        <v>1</v>
      </c>
      <c r="C86" s="195">
        <v>1</v>
      </c>
      <c r="D86" s="75">
        <f t="shared" si="17"/>
        <v>0</v>
      </c>
      <c r="E86" s="138">
        <v>0</v>
      </c>
      <c r="F86" s="195">
        <v>0</v>
      </c>
      <c r="G86" s="75">
        <v>0</v>
      </c>
      <c r="H86" s="180">
        <v>0</v>
      </c>
      <c r="I86" s="195">
        <v>0</v>
      </c>
      <c r="J86" s="75">
        <v>0</v>
      </c>
      <c r="K86" s="143">
        <v>0</v>
      </c>
      <c r="L86" s="182">
        <v>0</v>
      </c>
      <c r="M86" s="75">
        <v>0</v>
      </c>
      <c r="N86" s="138">
        <v>0</v>
      </c>
      <c r="O86" s="195">
        <v>0</v>
      </c>
      <c r="P86" s="75">
        <v>0</v>
      </c>
      <c r="Q86" s="143">
        <v>0</v>
      </c>
      <c r="R86" s="182">
        <v>0</v>
      </c>
      <c r="S86" s="75">
        <v>0</v>
      </c>
      <c r="T86" s="138">
        <v>0</v>
      </c>
      <c r="U86" s="195">
        <v>0</v>
      </c>
      <c r="V86" s="75">
        <v>0</v>
      </c>
      <c r="W86" s="72">
        <f t="shared" si="12"/>
        <v>0</v>
      </c>
      <c r="X86" s="72">
        <f t="shared" si="20"/>
        <v>0</v>
      </c>
      <c r="Y86" s="75">
        <v>0</v>
      </c>
      <c r="Z86" s="70">
        <v>1</v>
      </c>
      <c r="AA86" s="70">
        <v>1</v>
      </c>
      <c r="AB86" s="75">
        <f t="shared" si="14"/>
        <v>0</v>
      </c>
    </row>
    <row r="87" spans="1:28">
      <c r="A87" s="176" t="s">
        <v>127</v>
      </c>
      <c r="B87" s="138">
        <v>1</v>
      </c>
      <c r="C87" s="195">
        <v>1</v>
      </c>
      <c r="D87" s="75">
        <f t="shared" si="17"/>
        <v>0</v>
      </c>
      <c r="E87" s="138">
        <v>0</v>
      </c>
      <c r="F87" s="195">
        <v>0</v>
      </c>
      <c r="G87" s="75">
        <v>0</v>
      </c>
      <c r="H87" s="180">
        <v>0</v>
      </c>
      <c r="I87" s="195">
        <v>0</v>
      </c>
      <c r="J87" s="75">
        <v>0</v>
      </c>
      <c r="K87" s="143">
        <v>0</v>
      </c>
      <c r="L87" s="182">
        <v>0</v>
      </c>
      <c r="M87" s="75">
        <v>0</v>
      </c>
      <c r="N87" s="138">
        <v>0</v>
      </c>
      <c r="O87" s="195">
        <v>0</v>
      </c>
      <c r="P87" s="75">
        <v>0</v>
      </c>
      <c r="Q87" s="143">
        <v>0</v>
      </c>
      <c r="R87" s="182">
        <v>0</v>
      </c>
      <c r="S87" s="75">
        <v>0</v>
      </c>
      <c r="T87" s="138">
        <v>0</v>
      </c>
      <c r="U87" s="195">
        <v>0</v>
      </c>
      <c r="V87" s="75">
        <v>0</v>
      </c>
      <c r="W87" s="72">
        <f t="shared" si="12"/>
        <v>0</v>
      </c>
      <c r="X87" s="72">
        <f t="shared" si="20"/>
        <v>0</v>
      </c>
      <c r="Y87" s="75">
        <v>0</v>
      </c>
      <c r="Z87" s="70">
        <v>1</v>
      </c>
      <c r="AA87" s="70">
        <v>1</v>
      </c>
      <c r="AB87" s="75">
        <f t="shared" si="14"/>
        <v>0</v>
      </c>
    </row>
    <row r="88" spans="1:28">
      <c r="A88" s="176" t="s">
        <v>128</v>
      </c>
      <c r="B88" s="138">
        <v>0</v>
      </c>
      <c r="C88" s="195">
        <v>0</v>
      </c>
      <c r="D88" s="75">
        <v>0</v>
      </c>
      <c r="E88" s="138">
        <v>0</v>
      </c>
      <c r="F88" s="195">
        <v>0</v>
      </c>
      <c r="G88" s="75">
        <v>0</v>
      </c>
      <c r="H88" s="180">
        <v>0</v>
      </c>
      <c r="I88" s="195">
        <v>0</v>
      </c>
      <c r="J88" s="75">
        <v>0</v>
      </c>
      <c r="K88" s="143">
        <v>0</v>
      </c>
      <c r="L88" s="182">
        <v>0</v>
      </c>
      <c r="M88" s="75">
        <v>0</v>
      </c>
      <c r="N88" s="138">
        <v>0</v>
      </c>
      <c r="O88" s="195">
        <v>0</v>
      </c>
      <c r="P88" s="75">
        <v>0</v>
      </c>
      <c r="Q88" s="143">
        <v>0</v>
      </c>
      <c r="R88" s="182">
        <v>0</v>
      </c>
      <c r="S88" s="75">
        <v>0</v>
      </c>
      <c r="T88" s="138">
        <v>0</v>
      </c>
      <c r="U88" s="195">
        <v>0</v>
      </c>
      <c r="V88" s="75">
        <v>0</v>
      </c>
      <c r="W88" s="72">
        <f t="shared" si="12"/>
        <v>1</v>
      </c>
      <c r="X88" s="72">
        <f t="shared" si="20"/>
        <v>1</v>
      </c>
      <c r="Y88" s="75">
        <f t="shared" si="16"/>
        <v>0</v>
      </c>
      <c r="Z88" s="70">
        <v>1</v>
      </c>
      <c r="AA88" s="70">
        <v>1</v>
      </c>
      <c r="AB88" s="75">
        <f t="shared" si="14"/>
        <v>0</v>
      </c>
    </row>
    <row r="89" spans="1:28">
      <c r="A89" s="176" t="s">
        <v>129</v>
      </c>
      <c r="B89" s="138">
        <v>1</v>
      </c>
      <c r="C89" s="195">
        <v>1</v>
      </c>
      <c r="D89" s="75">
        <f t="shared" si="17"/>
        <v>0</v>
      </c>
      <c r="E89" s="138">
        <v>0</v>
      </c>
      <c r="F89" s="195">
        <v>0</v>
      </c>
      <c r="G89" s="75">
        <v>0</v>
      </c>
      <c r="H89" s="180">
        <v>0</v>
      </c>
      <c r="I89" s="195">
        <v>0</v>
      </c>
      <c r="J89" s="75">
        <v>0</v>
      </c>
      <c r="K89" s="143">
        <v>0</v>
      </c>
      <c r="L89" s="182">
        <v>0</v>
      </c>
      <c r="M89" s="75">
        <v>0</v>
      </c>
      <c r="N89" s="138">
        <v>0</v>
      </c>
      <c r="O89" s="195">
        <v>0</v>
      </c>
      <c r="P89" s="75">
        <v>0</v>
      </c>
      <c r="Q89" s="143">
        <v>0</v>
      </c>
      <c r="R89" s="182">
        <v>0</v>
      </c>
      <c r="S89" s="75">
        <v>0</v>
      </c>
      <c r="T89" s="138">
        <v>0</v>
      </c>
      <c r="U89" s="195">
        <v>0</v>
      </c>
      <c r="V89" s="75">
        <v>0</v>
      </c>
      <c r="W89" s="72">
        <f t="shared" si="12"/>
        <v>0</v>
      </c>
      <c r="X89" s="72">
        <f t="shared" si="20"/>
        <v>0</v>
      </c>
      <c r="Y89" s="75">
        <v>0</v>
      </c>
      <c r="Z89" s="70">
        <v>1</v>
      </c>
      <c r="AA89" s="70">
        <v>1</v>
      </c>
      <c r="AB89" s="75">
        <f t="shared" si="14"/>
        <v>0</v>
      </c>
    </row>
    <row r="90" spans="1:28">
      <c r="A90" s="176" t="s">
        <v>130</v>
      </c>
      <c r="B90" s="138">
        <v>0</v>
      </c>
      <c r="C90" s="195">
        <v>0</v>
      </c>
      <c r="D90" s="75">
        <v>0</v>
      </c>
      <c r="E90" s="138">
        <v>0</v>
      </c>
      <c r="F90" s="195">
        <v>0</v>
      </c>
      <c r="G90" s="75">
        <v>0</v>
      </c>
      <c r="H90" s="180">
        <v>0</v>
      </c>
      <c r="I90" s="195">
        <v>0</v>
      </c>
      <c r="J90" s="75">
        <v>0</v>
      </c>
      <c r="K90" s="143">
        <v>0</v>
      </c>
      <c r="L90" s="182">
        <v>0</v>
      </c>
      <c r="M90" s="75">
        <v>0</v>
      </c>
      <c r="N90" s="138">
        <v>1</v>
      </c>
      <c r="O90" s="195">
        <v>0</v>
      </c>
      <c r="P90" s="75">
        <f t="shared" si="19"/>
        <v>-1</v>
      </c>
      <c r="Q90" s="143">
        <v>0</v>
      </c>
      <c r="R90" s="182">
        <v>0</v>
      </c>
      <c r="S90" s="75">
        <v>0</v>
      </c>
      <c r="T90" s="138">
        <v>0</v>
      </c>
      <c r="U90" s="195">
        <v>0</v>
      </c>
      <c r="V90" s="75">
        <v>0</v>
      </c>
      <c r="W90" s="72">
        <f t="shared" si="12"/>
        <v>0</v>
      </c>
      <c r="X90" s="72">
        <f t="shared" si="20"/>
        <v>1</v>
      </c>
      <c r="Y90" s="75">
        <v>0</v>
      </c>
      <c r="Z90" s="70">
        <v>1</v>
      </c>
      <c r="AA90" s="70">
        <v>1</v>
      </c>
      <c r="AB90" s="75">
        <f t="shared" si="14"/>
        <v>0</v>
      </c>
    </row>
    <row r="91" spans="1:28">
      <c r="A91" s="176" t="s">
        <v>131</v>
      </c>
      <c r="B91" s="138">
        <v>0</v>
      </c>
      <c r="C91" s="195">
        <v>0</v>
      </c>
      <c r="D91" s="75">
        <v>0</v>
      </c>
      <c r="E91" s="138">
        <v>0</v>
      </c>
      <c r="F91" s="195">
        <v>0</v>
      </c>
      <c r="G91" s="75">
        <v>0</v>
      </c>
      <c r="H91" s="180">
        <v>0</v>
      </c>
      <c r="I91" s="195">
        <v>0</v>
      </c>
      <c r="J91" s="75">
        <v>0</v>
      </c>
      <c r="K91" s="143">
        <v>0</v>
      </c>
      <c r="L91" s="182">
        <v>0</v>
      </c>
      <c r="M91" s="75">
        <v>0</v>
      </c>
      <c r="N91" s="138">
        <v>0</v>
      </c>
      <c r="O91" s="195">
        <v>0</v>
      </c>
      <c r="P91" s="75">
        <v>0</v>
      </c>
      <c r="Q91" s="143">
        <v>0</v>
      </c>
      <c r="R91" s="182">
        <v>0</v>
      </c>
      <c r="S91" s="75">
        <v>0</v>
      </c>
      <c r="T91" s="138">
        <v>0</v>
      </c>
      <c r="U91" s="195">
        <v>0</v>
      </c>
      <c r="V91" s="75">
        <v>0</v>
      </c>
      <c r="W91" s="72">
        <f t="shared" si="12"/>
        <v>1</v>
      </c>
      <c r="X91" s="72">
        <f t="shared" si="20"/>
        <v>1</v>
      </c>
      <c r="Y91" s="75">
        <f t="shared" si="16"/>
        <v>0</v>
      </c>
      <c r="Z91" s="70">
        <v>1</v>
      </c>
      <c r="AA91" s="70">
        <v>1</v>
      </c>
      <c r="AB91" s="75">
        <f t="shared" si="14"/>
        <v>0</v>
      </c>
    </row>
    <row r="92" spans="1:28">
      <c r="A92" s="176" t="s">
        <v>132</v>
      </c>
      <c r="B92" s="138">
        <v>1</v>
      </c>
      <c r="C92" s="195">
        <v>1</v>
      </c>
      <c r="D92" s="75">
        <f t="shared" si="17"/>
        <v>0</v>
      </c>
      <c r="E92" s="138">
        <v>0</v>
      </c>
      <c r="F92" s="195">
        <v>0</v>
      </c>
      <c r="G92" s="75">
        <v>0</v>
      </c>
      <c r="H92" s="180">
        <v>0</v>
      </c>
      <c r="I92" s="195">
        <v>0</v>
      </c>
      <c r="J92" s="75">
        <v>0</v>
      </c>
      <c r="K92" s="143">
        <v>0</v>
      </c>
      <c r="L92" s="182">
        <v>0</v>
      </c>
      <c r="M92" s="75">
        <v>0</v>
      </c>
      <c r="N92" s="138">
        <v>0</v>
      </c>
      <c r="O92" s="195">
        <v>0</v>
      </c>
      <c r="P92" s="75">
        <v>0</v>
      </c>
      <c r="Q92" s="143">
        <v>0</v>
      </c>
      <c r="R92" s="182">
        <v>0</v>
      </c>
      <c r="S92" s="75">
        <v>0</v>
      </c>
      <c r="T92" s="138">
        <v>0</v>
      </c>
      <c r="U92" s="195">
        <v>0</v>
      </c>
      <c r="V92" s="75">
        <v>0</v>
      </c>
      <c r="W92" s="72">
        <f t="shared" si="12"/>
        <v>0</v>
      </c>
      <c r="X92" s="12">
        <f t="shared" si="20"/>
        <v>0</v>
      </c>
      <c r="Y92" s="75">
        <v>0</v>
      </c>
      <c r="Z92" s="70">
        <v>1</v>
      </c>
      <c r="AA92" s="70">
        <v>1</v>
      </c>
      <c r="AB92" s="75">
        <f t="shared" si="14"/>
        <v>0</v>
      </c>
    </row>
    <row r="93" spans="1:28">
      <c r="A93" s="176" t="s">
        <v>133</v>
      </c>
      <c r="B93" s="138">
        <v>1</v>
      </c>
      <c r="C93" s="195">
        <v>1</v>
      </c>
      <c r="D93" s="75">
        <f t="shared" si="17"/>
        <v>0</v>
      </c>
      <c r="E93" s="138">
        <v>0</v>
      </c>
      <c r="F93" s="195">
        <v>0</v>
      </c>
      <c r="G93" s="75">
        <v>0</v>
      </c>
      <c r="H93" s="180">
        <v>0</v>
      </c>
      <c r="I93" s="195">
        <v>0</v>
      </c>
      <c r="J93" s="75">
        <v>0</v>
      </c>
      <c r="K93" s="143">
        <v>0</v>
      </c>
      <c r="L93" s="182">
        <v>0</v>
      </c>
      <c r="M93" s="75">
        <v>0</v>
      </c>
      <c r="N93" s="138">
        <v>0</v>
      </c>
      <c r="O93" s="195">
        <v>0</v>
      </c>
      <c r="P93" s="75">
        <v>0</v>
      </c>
      <c r="Q93" s="143">
        <v>0</v>
      </c>
      <c r="R93" s="182">
        <v>0</v>
      </c>
      <c r="S93" s="75">
        <v>0</v>
      </c>
      <c r="T93" s="138">
        <v>0</v>
      </c>
      <c r="U93" s="195">
        <v>0</v>
      </c>
      <c r="V93" s="75">
        <v>0</v>
      </c>
      <c r="W93" s="72">
        <f t="shared" si="12"/>
        <v>0</v>
      </c>
      <c r="X93" s="72">
        <f t="shared" si="20"/>
        <v>0</v>
      </c>
      <c r="Y93" s="75">
        <v>0</v>
      </c>
      <c r="Z93" s="70">
        <v>1</v>
      </c>
      <c r="AA93" s="70">
        <v>1</v>
      </c>
      <c r="AB93" s="75">
        <f t="shared" si="14"/>
        <v>0</v>
      </c>
    </row>
    <row r="94" spans="1:28" s="19" customFormat="1">
      <c r="A94" s="176" t="s">
        <v>134</v>
      </c>
      <c r="B94" s="138">
        <v>1</v>
      </c>
      <c r="C94" s="195">
        <v>1</v>
      </c>
      <c r="D94" s="75">
        <f t="shared" si="17"/>
        <v>0</v>
      </c>
      <c r="E94" s="138">
        <v>0</v>
      </c>
      <c r="F94" s="195">
        <v>0</v>
      </c>
      <c r="G94" s="75">
        <v>0</v>
      </c>
      <c r="H94" s="180">
        <v>0</v>
      </c>
      <c r="I94" s="195">
        <v>0</v>
      </c>
      <c r="J94" s="75">
        <v>0</v>
      </c>
      <c r="K94" s="143">
        <v>0</v>
      </c>
      <c r="L94" s="182">
        <v>0</v>
      </c>
      <c r="M94" s="75">
        <v>0</v>
      </c>
      <c r="N94" s="138">
        <v>0</v>
      </c>
      <c r="O94" s="195">
        <v>0</v>
      </c>
      <c r="P94" s="75">
        <v>0</v>
      </c>
      <c r="Q94" s="143">
        <v>0</v>
      </c>
      <c r="R94" s="182">
        <v>0</v>
      </c>
      <c r="S94" s="75">
        <v>0</v>
      </c>
      <c r="T94" s="138">
        <v>0</v>
      </c>
      <c r="U94" s="195">
        <v>0</v>
      </c>
      <c r="V94" s="75">
        <v>0</v>
      </c>
      <c r="W94" s="72">
        <f t="shared" si="12"/>
        <v>0</v>
      </c>
      <c r="X94" s="72">
        <f t="shared" si="20"/>
        <v>0</v>
      </c>
      <c r="Y94" s="75">
        <v>0</v>
      </c>
      <c r="Z94" s="70">
        <v>1</v>
      </c>
      <c r="AA94" s="70">
        <v>1</v>
      </c>
      <c r="AB94" s="75">
        <f t="shared" si="14"/>
        <v>0</v>
      </c>
    </row>
    <row r="95" spans="1:28">
      <c r="A95" s="176" t="s">
        <v>135</v>
      </c>
      <c r="B95" s="138">
        <v>2</v>
      </c>
      <c r="C95" s="195">
        <v>1</v>
      </c>
      <c r="D95" s="75">
        <f t="shared" si="17"/>
        <v>-0.5</v>
      </c>
      <c r="E95" s="138">
        <v>0</v>
      </c>
      <c r="F95" s="195">
        <v>0</v>
      </c>
      <c r="G95" s="75">
        <v>0</v>
      </c>
      <c r="H95" s="180">
        <v>2</v>
      </c>
      <c r="I95" s="195">
        <v>1</v>
      </c>
      <c r="J95" s="75">
        <f t="shared" si="15"/>
        <v>-0.5</v>
      </c>
      <c r="K95" s="143">
        <v>0</v>
      </c>
      <c r="L95" s="182">
        <v>0</v>
      </c>
      <c r="M95" s="75">
        <v>0</v>
      </c>
      <c r="N95" s="138">
        <v>0</v>
      </c>
      <c r="O95" s="195">
        <v>0</v>
      </c>
      <c r="P95" s="75">
        <v>0</v>
      </c>
      <c r="Q95" s="143">
        <v>0</v>
      </c>
      <c r="R95" s="182">
        <v>0</v>
      </c>
      <c r="S95" s="75">
        <v>0</v>
      </c>
      <c r="T95" s="138">
        <v>0</v>
      </c>
      <c r="U95" s="195">
        <v>0</v>
      </c>
      <c r="V95" s="75">
        <v>0</v>
      </c>
      <c r="W95" s="72">
        <f t="shared" si="12"/>
        <v>10</v>
      </c>
      <c r="X95" s="72">
        <f t="shared" si="20"/>
        <v>12</v>
      </c>
      <c r="Y95" s="75">
        <f t="shared" si="16"/>
        <v>0.19999999999999996</v>
      </c>
      <c r="Z95" s="70">
        <v>14</v>
      </c>
      <c r="AA95" s="70">
        <v>14</v>
      </c>
      <c r="AB95" s="75">
        <f t="shared" si="14"/>
        <v>0</v>
      </c>
    </row>
    <row r="96" spans="1:28">
      <c r="A96" s="176" t="s">
        <v>136</v>
      </c>
      <c r="B96" s="138">
        <v>0</v>
      </c>
      <c r="C96" s="195">
        <v>0</v>
      </c>
      <c r="D96" s="75">
        <v>0</v>
      </c>
      <c r="E96" s="138">
        <v>0</v>
      </c>
      <c r="F96" s="195">
        <v>0</v>
      </c>
      <c r="G96" s="75">
        <v>0</v>
      </c>
      <c r="H96" s="180">
        <v>0</v>
      </c>
      <c r="I96" s="195">
        <v>0</v>
      </c>
      <c r="J96" s="75">
        <v>0</v>
      </c>
      <c r="K96" s="143">
        <v>0</v>
      </c>
      <c r="L96" s="182">
        <v>0</v>
      </c>
      <c r="M96" s="75">
        <v>0</v>
      </c>
      <c r="N96" s="138">
        <v>0</v>
      </c>
      <c r="O96" s="195">
        <v>0</v>
      </c>
      <c r="P96" s="75">
        <v>0</v>
      </c>
      <c r="Q96" s="143">
        <v>0</v>
      </c>
      <c r="R96" s="182">
        <v>0</v>
      </c>
      <c r="S96" s="75">
        <v>0</v>
      </c>
      <c r="T96" s="138">
        <v>0</v>
      </c>
      <c r="U96" s="195">
        <v>0</v>
      </c>
      <c r="V96" s="75">
        <v>0</v>
      </c>
      <c r="W96" s="72">
        <f t="shared" si="12"/>
        <v>1</v>
      </c>
      <c r="X96" s="72">
        <f t="shared" si="20"/>
        <v>1</v>
      </c>
      <c r="Y96" s="75">
        <f t="shared" si="16"/>
        <v>0</v>
      </c>
      <c r="Z96" s="70">
        <v>1</v>
      </c>
      <c r="AA96" s="70">
        <v>1</v>
      </c>
      <c r="AB96" s="75">
        <f t="shared" si="14"/>
        <v>0</v>
      </c>
    </row>
    <row r="97" spans="1:28">
      <c r="A97" s="176" t="s">
        <v>137</v>
      </c>
      <c r="B97" s="138">
        <v>1</v>
      </c>
      <c r="C97" s="195">
        <v>1</v>
      </c>
      <c r="D97" s="75">
        <f t="shared" si="17"/>
        <v>0</v>
      </c>
      <c r="E97" s="138">
        <v>0</v>
      </c>
      <c r="F97" s="195">
        <v>0</v>
      </c>
      <c r="G97" s="75">
        <v>0</v>
      </c>
      <c r="H97" s="180">
        <v>0</v>
      </c>
      <c r="I97" s="195">
        <v>0</v>
      </c>
      <c r="J97" s="75">
        <v>0</v>
      </c>
      <c r="K97" s="143">
        <v>0</v>
      </c>
      <c r="L97" s="182">
        <v>0</v>
      </c>
      <c r="M97" s="75">
        <v>0</v>
      </c>
      <c r="N97" s="138">
        <v>0</v>
      </c>
      <c r="O97" s="195">
        <v>0</v>
      </c>
      <c r="P97" s="75">
        <v>0</v>
      </c>
      <c r="Q97" s="143">
        <v>0</v>
      </c>
      <c r="R97" s="182">
        <v>0</v>
      </c>
      <c r="S97" s="75">
        <v>0</v>
      </c>
      <c r="T97" s="138">
        <v>0</v>
      </c>
      <c r="U97" s="195">
        <v>0</v>
      </c>
      <c r="V97" s="75">
        <v>0</v>
      </c>
      <c r="W97" s="72">
        <f t="shared" ref="W97:W104" si="22">Z97-(B97+E97+H97+K97+N97+Q97+T97)</f>
        <v>0</v>
      </c>
      <c r="X97" s="72">
        <f t="shared" si="20"/>
        <v>0</v>
      </c>
      <c r="Y97" s="75">
        <v>0</v>
      </c>
      <c r="Z97" s="70">
        <v>1</v>
      </c>
      <c r="AA97" s="70">
        <v>1</v>
      </c>
      <c r="AB97" s="75">
        <f t="shared" si="14"/>
        <v>0</v>
      </c>
    </row>
    <row r="98" spans="1:28">
      <c r="A98" s="176" t="s">
        <v>138</v>
      </c>
      <c r="B98" s="138">
        <v>1</v>
      </c>
      <c r="C98" s="195">
        <v>1</v>
      </c>
      <c r="D98" s="75">
        <f t="shared" si="17"/>
        <v>0</v>
      </c>
      <c r="E98" s="138">
        <v>0</v>
      </c>
      <c r="F98" s="195">
        <v>0</v>
      </c>
      <c r="G98" s="75">
        <v>0</v>
      </c>
      <c r="H98" s="180">
        <v>0</v>
      </c>
      <c r="I98" s="195">
        <v>0</v>
      </c>
      <c r="J98" s="75">
        <v>0</v>
      </c>
      <c r="K98" s="143">
        <v>0</v>
      </c>
      <c r="L98" s="182">
        <v>0</v>
      </c>
      <c r="M98" s="75">
        <v>0</v>
      </c>
      <c r="N98" s="138">
        <v>0</v>
      </c>
      <c r="O98" s="195">
        <v>0</v>
      </c>
      <c r="P98" s="75">
        <v>0</v>
      </c>
      <c r="Q98" s="143">
        <v>0</v>
      </c>
      <c r="R98" s="182">
        <v>0</v>
      </c>
      <c r="S98" s="75">
        <v>0</v>
      </c>
      <c r="T98" s="138">
        <v>0</v>
      </c>
      <c r="U98" s="195">
        <v>0</v>
      </c>
      <c r="V98" s="75">
        <v>0</v>
      </c>
      <c r="W98" s="72">
        <f t="shared" si="22"/>
        <v>1</v>
      </c>
      <c r="X98" s="72">
        <f t="shared" si="20"/>
        <v>1</v>
      </c>
      <c r="Y98" s="75">
        <f t="shared" si="16"/>
        <v>0</v>
      </c>
      <c r="Z98" s="70">
        <v>2</v>
      </c>
      <c r="AA98" s="70">
        <v>2</v>
      </c>
      <c r="AB98" s="75">
        <f t="shared" si="14"/>
        <v>0</v>
      </c>
    </row>
    <row r="99" spans="1:28">
      <c r="A99" s="176" t="s">
        <v>139</v>
      </c>
      <c r="B99" s="138">
        <v>1</v>
      </c>
      <c r="C99" s="195">
        <v>1</v>
      </c>
      <c r="D99" s="75">
        <f t="shared" si="17"/>
        <v>0</v>
      </c>
      <c r="E99" s="138">
        <v>0</v>
      </c>
      <c r="F99" s="195">
        <v>0</v>
      </c>
      <c r="G99" s="75">
        <v>0</v>
      </c>
      <c r="H99" s="180">
        <v>0</v>
      </c>
      <c r="I99" s="195">
        <v>0</v>
      </c>
      <c r="J99" s="75">
        <v>0</v>
      </c>
      <c r="K99" s="143">
        <v>0</v>
      </c>
      <c r="L99" s="182">
        <v>0</v>
      </c>
      <c r="M99" s="75">
        <v>0</v>
      </c>
      <c r="N99" s="138">
        <v>0</v>
      </c>
      <c r="O99" s="195">
        <v>0</v>
      </c>
      <c r="P99" s="75">
        <v>0</v>
      </c>
      <c r="Q99" s="143">
        <v>0</v>
      </c>
      <c r="R99" s="182">
        <v>0</v>
      </c>
      <c r="S99" s="75">
        <v>0</v>
      </c>
      <c r="T99" s="138">
        <v>0</v>
      </c>
      <c r="U99" s="195">
        <v>0</v>
      </c>
      <c r="V99" s="75">
        <v>0</v>
      </c>
      <c r="W99" s="72">
        <f t="shared" si="22"/>
        <v>0</v>
      </c>
      <c r="X99" s="72">
        <f t="shared" si="20"/>
        <v>0</v>
      </c>
      <c r="Y99" s="75">
        <v>0</v>
      </c>
      <c r="Z99" s="70">
        <v>1</v>
      </c>
      <c r="AA99" s="70">
        <v>1</v>
      </c>
      <c r="AB99" s="75">
        <f t="shared" si="14"/>
        <v>0</v>
      </c>
    </row>
    <row r="100" spans="1:28">
      <c r="A100" s="176" t="s">
        <v>140</v>
      </c>
      <c r="B100" s="138">
        <v>1</v>
      </c>
      <c r="C100" s="195">
        <v>1</v>
      </c>
      <c r="D100" s="75">
        <f t="shared" si="17"/>
        <v>0</v>
      </c>
      <c r="E100" s="138">
        <v>0</v>
      </c>
      <c r="F100" s="195">
        <v>0</v>
      </c>
      <c r="G100" s="75">
        <v>0</v>
      </c>
      <c r="H100" s="180">
        <v>0</v>
      </c>
      <c r="I100" s="195">
        <v>0</v>
      </c>
      <c r="J100" s="75">
        <v>0</v>
      </c>
      <c r="K100" s="143">
        <v>0</v>
      </c>
      <c r="L100" s="182">
        <v>0</v>
      </c>
      <c r="M100" s="75">
        <v>0</v>
      </c>
      <c r="N100" s="138">
        <v>0</v>
      </c>
      <c r="O100" s="195">
        <v>0</v>
      </c>
      <c r="P100" s="75">
        <v>0</v>
      </c>
      <c r="Q100" s="143">
        <v>0</v>
      </c>
      <c r="R100" s="182">
        <v>0</v>
      </c>
      <c r="S100" s="75">
        <v>0</v>
      </c>
      <c r="T100" s="138">
        <v>0</v>
      </c>
      <c r="U100" s="195">
        <v>0</v>
      </c>
      <c r="V100" s="75">
        <v>0</v>
      </c>
      <c r="W100" s="72">
        <f t="shared" si="22"/>
        <v>0</v>
      </c>
      <c r="X100" s="72">
        <f t="shared" si="20"/>
        <v>0</v>
      </c>
      <c r="Y100" s="75">
        <v>0</v>
      </c>
      <c r="Z100" s="70">
        <v>1</v>
      </c>
      <c r="AA100" s="70">
        <v>1</v>
      </c>
      <c r="AB100" s="75">
        <f t="shared" si="14"/>
        <v>0</v>
      </c>
    </row>
    <row r="101" spans="1:28">
      <c r="A101" s="176" t="s">
        <v>141</v>
      </c>
      <c r="B101" s="138">
        <v>1</v>
      </c>
      <c r="C101" s="195">
        <v>1</v>
      </c>
      <c r="D101" s="75">
        <f t="shared" si="17"/>
        <v>0</v>
      </c>
      <c r="E101" s="138">
        <v>0</v>
      </c>
      <c r="F101" s="195">
        <v>0</v>
      </c>
      <c r="G101" s="75">
        <v>0</v>
      </c>
      <c r="H101" s="180">
        <v>0</v>
      </c>
      <c r="I101" s="195">
        <v>0</v>
      </c>
      <c r="J101" s="75">
        <v>0</v>
      </c>
      <c r="K101" s="143">
        <v>0</v>
      </c>
      <c r="L101" s="182">
        <v>0</v>
      </c>
      <c r="M101" s="75">
        <v>0</v>
      </c>
      <c r="N101" s="138">
        <v>0</v>
      </c>
      <c r="O101" s="195">
        <v>0</v>
      </c>
      <c r="P101" s="75">
        <v>0</v>
      </c>
      <c r="Q101" s="143">
        <v>0</v>
      </c>
      <c r="R101" s="182">
        <v>0</v>
      </c>
      <c r="S101" s="75">
        <v>0</v>
      </c>
      <c r="T101" s="138">
        <v>0</v>
      </c>
      <c r="U101" s="195">
        <v>0</v>
      </c>
      <c r="V101" s="75">
        <v>0</v>
      </c>
      <c r="W101" s="72">
        <f t="shared" si="22"/>
        <v>0</v>
      </c>
      <c r="X101" s="72">
        <f t="shared" si="20"/>
        <v>0</v>
      </c>
      <c r="Y101" s="75">
        <v>0</v>
      </c>
      <c r="Z101" s="70">
        <v>1</v>
      </c>
      <c r="AA101" s="70">
        <v>1</v>
      </c>
      <c r="AB101" s="75">
        <f t="shared" ref="AB101:AB104" si="23">(AA101/Z101)-1</f>
        <v>0</v>
      </c>
    </row>
    <row r="102" spans="1:28">
      <c r="A102" s="176" t="s">
        <v>142</v>
      </c>
      <c r="B102" s="138">
        <v>0</v>
      </c>
      <c r="C102" s="195">
        <v>0</v>
      </c>
      <c r="D102" s="75">
        <v>0</v>
      </c>
      <c r="E102" s="138">
        <v>0</v>
      </c>
      <c r="F102" s="195">
        <v>0</v>
      </c>
      <c r="G102" s="75">
        <v>0</v>
      </c>
      <c r="H102" s="180">
        <v>0</v>
      </c>
      <c r="I102" s="195">
        <v>0</v>
      </c>
      <c r="J102" s="75">
        <v>0</v>
      </c>
      <c r="K102" s="143">
        <v>0</v>
      </c>
      <c r="L102" s="182">
        <v>0</v>
      </c>
      <c r="M102" s="75">
        <v>0</v>
      </c>
      <c r="N102" s="138">
        <v>0</v>
      </c>
      <c r="O102" s="195">
        <v>0</v>
      </c>
      <c r="P102" s="75">
        <v>0</v>
      </c>
      <c r="Q102" s="143">
        <v>0</v>
      </c>
      <c r="R102" s="182">
        <v>0</v>
      </c>
      <c r="S102" s="75">
        <v>0</v>
      </c>
      <c r="T102" s="138">
        <v>0</v>
      </c>
      <c r="U102" s="195">
        <v>0</v>
      </c>
      <c r="V102" s="75">
        <v>0</v>
      </c>
      <c r="W102" s="72">
        <f t="shared" si="22"/>
        <v>1</v>
      </c>
      <c r="X102" s="72">
        <f t="shared" si="20"/>
        <v>1</v>
      </c>
      <c r="Y102" s="75">
        <f t="shared" si="16"/>
        <v>0</v>
      </c>
      <c r="Z102" s="70">
        <v>1</v>
      </c>
      <c r="AA102" s="70">
        <v>1</v>
      </c>
      <c r="AB102" s="75">
        <f t="shared" si="23"/>
        <v>0</v>
      </c>
    </row>
    <row r="103" spans="1:28">
      <c r="A103" s="176" t="s">
        <v>143</v>
      </c>
      <c r="B103" s="138">
        <v>2</v>
      </c>
      <c r="C103" s="195">
        <v>2</v>
      </c>
      <c r="D103" s="75">
        <f t="shared" si="17"/>
        <v>0</v>
      </c>
      <c r="E103" s="138">
        <v>0</v>
      </c>
      <c r="F103" s="195">
        <v>0</v>
      </c>
      <c r="G103" s="75">
        <v>0</v>
      </c>
      <c r="H103" s="180">
        <v>0</v>
      </c>
      <c r="I103" s="195">
        <v>0</v>
      </c>
      <c r="J103" s="75">
        <v>0</v>
      </c>
      <c r="K103" s="143">
        <v>0</v>
      </c>
      <c r="L103" s="182">
        <v>0</v>
      </c>
      <c r="M103" s="75">
        <v>0</v>
      </c>
      <c r="N103" s="138">
        <v>0</v>
      </c>
      <c r="O103" s="195">
        <v>0</v>
      </c>
      <c r="P103" s="75">
        <v>0</v>
      </c>
      <c r="Q103" s="143">
        <v>0</v>
      </c>
      <c r="R103" s="182">
        <v>0</v>
      </c>
      <c r="S103" s="75">
        <v>0</v>
      </c>
      <c r="T103" s="138">
        <v>0</v>
      </c>
      <c r="U103" s="195">
        <v>0</v>
      </c>
      <c r="V103" s="75">
        <v>0</v>
      </c>
      <c r="W103" s="72">
        <f t="shared" si="22"/>
        <v>-1</v>
      </c>
      <c r="X103" s="12">
        <f t="shared" si="20"/>
        <v>0</v>
      </c>
      <c r="Y103" s="75">
        <f t="shared" si="16"/>
        <v>-1</v>
      </c>
      <c r="Z103" s="70">
        <v>1</v>
      </c>
      <c r="AA103" s="70">
        <v>2</v>
      </c>
      <c r="AB103" s="75">
        <f t="shared" si="23"/>
        <v>1</v>
      </c>
    </row>
    <row r="104" spans="1:28">
      <c r="A104" s="176" t="s">
        <v>144</v>
      </c>
      <c r="B104" s="138">
        <v>1</v>
      </c>
      <c r="C104" s="195">
        <v>1</v>
      </c>
      <c r="D104" s="75">
        <f t="shared" si="17"/>
        <v>0</v>
      </c>
      <c r="E104" s="138">
        <v>0</v>
      </c>
      <c r="F104" s="195">
        <v>0</v>
      </c>
      <c r="G104" s="75">
        <v>0</v>
      </c>
      <c r="H104" s="180">
        <v>0</v>
      </c>
      <c r="I104" s="195">
        <v>0</v>
      </c>
      <c r="J104" s="75">
        <v>0</v>
      </c>
      <c r="K104" s="143">
        <v>0</v>
      </c>
      <c r="L104" s="182">
        <v>0</v>
      </c>
      <c r="M104" s="75">
        <v>0</v>
      </c>
      <c r="N104" s="138">
        <v>0</v>
      </c>
      <c r="O104" s="195">
        <v>0</v>
      </c>
      <c r="P104" s="75">
        <v>0</v>
      </c>
      <c r="Q104" s="143">
        <v>0</v>
      </c>
      <c r="R104" s="182">
        <v>0</v>
      </c>
      <c r="S104" s="75">
        <v>0</v>
      </c>
      <c r="T104" s="138">
        <v>0</v>
      </c>
      <c r="U104" s="195">
        <v>0</v>
      </c>
      <c r="V104" s="75">
        <v>0</v>
      </c>
      <c r="W104" s="72">
        <f t="shared" si="22"/>
        <v>0</v>
      </c>
      <c r="X104" s="72">
        <f t="shared" si="20"/>
        <v>0</v>
      </c>
      <c r="Y104" s="75">
        <v>0</v>
      </c>
      <c r="Z104" s="70">
        <v>1</v>
      </c>
      <c r="AA104" s="70">
        <v>1</v>
      </c>
      <c r="AB104" s="75">
        <f t="shared" si="23"/>
        <v>0</v>
      </c>
    </row>
    <row r="105" spans="1:28" s="29" customFormat="1">
      <c r="A105" s="183" t="s">
        <v>62</v>
      </c>
      <c r="B105" s="138">
        <v>3</v>
      </c>
      <c r="C105" s="195">
        <v>3</v>
      </c>
      <c r="D105" s="75">
        <f t="shared" si="17"/>
        <v>0</v>
      </c>
      <c r="E105" s="138">
        <v>0</v>
      </c>
      <c r="F105" s="195">
        <v>0</v>
      </c>
      <c r="G105" s="75">
        <v>0</v>
      </c>
      <c r="H105" s="180">
        <v>0</v>
      </c>
      <c r="I105" s="195">
        <v>0</v>
      </c>
      <c r="J105" s="75">
        <v>0</v>
      </c>
      <c r="K105" s="143">
        <v>0</v>
      </c>
      <c r="L105" s="182">
        <v>0</v>
      </c>
      <c r="M105" s="75">
        <v>0</v>
      </c>
      <c r="N105" s="138">
        <v>0</v>
      </c>
      <c r="O105" s="195">
        <v>0</v>
      </c>
      <c r="P105" s="75">
        <v>0</v>
      </c>
      <c r="Q105" s="143">
        <v>0</v>
      </c>
      <c r="R105" s="182">
        <v>0</v>
      </c>
      <c r="S105" s="75">
        <v>0</v>
      </c>
      <c r="T105" s="138">
        <v>0</v>
      </c>
      <c r="U105" s="195">
        <v>0</v>
      </c>
      <c r="V105" s="75">
        <v>0</v>
      </c>
      <c r="W105" s="12">
        <v>0</v>
      </c>
      <c r="X105" s="12">
        <v>0</v>
      </c>
      <c r="Y105" s="75">
        <v>0</v>
      </c>
      <c r="Z105" s="66">
        <v>0</v>
      </c>
      <c r="AA105" s="66">
        <v>3</v>
      </c>
      <c r="AB105" s="75">
        <v>1</v>
      </c>
    </row>
    <row r="106" spans="1:28" s="29" customFormat="1">
      <c r="A106" s="183" t="s">
        <v>63</v>
      </c>
      <c r="B106" s="138">
        <v>3</v>
      </c>
      <c r="C106" s="195">
        <v>3</v>
      </c>
      <c r="D106" s="75">
        <f t="shared" si="17"/>
        <v>0</v>
      </c>
      <c r="E106" s="138">
        <v>0</v>
      </c>
      <c r="F106" s="195">
        <v>0</v>
      </c>
      <c r="G106" s="75">
        <v>0</v>
      </c>
      <c r="H106" s="180">
        <v>0</v>
      </c>
      <c r="I106" s="195">
        <v>0</v>
      </c>
      <c r="J106" s="75">
        <v>0</v>
      </c>
      <c r="K106" s="143">
        <v>0</v>
      </c>
      <c r="L106" s="182">
        <v>0</v>
      </c>
      <c r="M106" s="75">
        <v>0</v>
      </c>
      <c r="N106" s="138">
        <v>0</v>
      </c>
      <c r="O106" s="195">
        <v>0</v>
      </c>
      <c r="P106" s="75">
        <v>0</v>
      </c>
      <c r="Q106" s="143">
        <v>0</v>
      </c>
      <c r="R106" s="182">
        <v>0</v>
      </c>
      <c r="S106" s="75">
        <v>0</v>
      </c>
      <c r="T106" s="138">
        <v>0</v>
      </c>
      <c r="U106" s="195">
        <v>0</v>
      </c>
      <c r="V106" s="75">
        <v>0</v>
      </c>
      <c r="W106" s="12">
        <v>0</v>
      </c>
      <c r="X106" s="12">
        <v>0</v>
      </c>
      <c r="Y106" s="75">
        <v>0</v>
      </c>
      <c r="Z106" s="66">
        <v>0</v>
      </c>
      <c r="AA106" s="66">
        <v>3</v>
      </c>
      <c r="AB106" s="75">
        <v>1</v>
      </c>
    </row>
    <row r="107" spans="1:28" s="29" customFormat="1">
      <c r="A107" s="183" t="s">
        <v>69</v>
      </c>
      <c r="B107" s="138">
        <v>1</v>
      </c>
      <c r="C107" s="195">
        <v>1</v>
      </c>
      <c r="D107" s="75">
        <f t="shared" si="17"/>
        <v>0</v>
      </c>
      <c r="E107" s="138">
        <v>0</v>
      </c>
      <c r="F107" s="195">
        <v>0</v>
      </c>
      <c r="G107" s="75">
        <v>0</v>
      </c>
      <c r="H107" s="180">
        <v>0</v>
      </c>
      <c r="I107" s="195">
        <v>0</v>
      </c>
      <c r="J107" s="75">
        <v>0</v>
      </c>
      <c r="K107" s="143">
        <v>0</v>
      </c>
      <c r="L107" s="182">
        <v>0</v>
      </c>
      <c r="M107" s="75">
        <v>0</v>
      </c>
      <c r="N107" s="138">
        <v>0</v>
      </c>
      <c r="O107" s="195">
        <v>0</v>
      </c>
      <c r="P107" s="75">
        <v>0</v>
      </c>
      <c r="Q107" s="143">
        <v>0</v>
      </c>
      <c r="R107" s="182">
        <v>0</v>
      </c>
      <c r="S107" s="75">
        <v>0</v>
      </c>
      <c r="T107" s="138">
        <v>0</v>
      </c>
      <c r="U107" s="195">
        <v>0</v>
      </c>
      <c r="V107" s="75">
        <v>0</v>
      </c>
      <c r="W107" s="12">
        <v>0</v>
      </c>
      <c r="X107" s="12">
        <f t="shared" ref="X107:X117" si="24">AA107-(C107+F107+I107+L107+O107+R107+U107)</f>
        <v>0</v>
      </c>
      <c r="Y107" s="75">
        <v>0</v>
      </c>
      <c r="Z107" s="66">
        <v>0</v>
      </c>
      <c r="AA107" s="66">
        <v>1</v>
      </c>
      <c r="AB107" s="75">
        <v>1</v>
      </c>
    </row>
    <row r="108" spans="1:28" s="29" customFormat="1">
      <c r="A108" s="183" t="s">
        <v>70</v>
      </c>
      <c r="B108" s="138">
        <v>0</v>
      </c>
      <c r="C108" s="195">
        <v>0</v>
      </c>
      <c r="D108" s="75">
        <v>0</v>
      </c>
      <c r="E108" s="138">
        <v>0</v>
      </c>
      <c r="F108" s="195">
        <v>0</v>
      </c>
      <c r="G108" s="75">
        <v>0</v>
      </c>
      <c r="H108" s="180">
        <v>0</v>
      </c>
      <c r="I108" s="195">
        <v>0</v>
      </c>
      <c r="J108" s="75">
        <v>0</v>
      </c>
      <c r="K108" s="143">
        <v>0</v>
      </c>
      <c r="L108" s="182">
        <v>0</v>
      </c>
      <c r="M108" s="75">
        <v>0</v>
      </c>
      <c r="N108" s="138">
        <v>0</v>
      </c>
      <c r="O108" s="195">
        <v>0</v>
      </c>
      <c r="P108" s="75">
        <v>0</v>
      </c>
      <c r="Q108" s="143">
        <v>0</v>
      </c>
      <c r="R108" s="182">
        <v>0</v>
      </c>
      <c r="S108" s="75">
        <v>0</v>
      </c>
      <c r="T108" s="138">
        <v>1</v>
      </c>
      <c r="U108" s="195">
        <v>1</v>
      </c>
      <c r="V108" s="75">
        <f t="shared" si="21"/>
        <v>0</v>
      </c>
      <c r="W108" s="12">
        <v>0</v>
      </c>
      <c r="X108" s="12">
        <f t="shared" si="24"/>
        <v>0</v>
      </c>
      <c r="Y108" s="75">
        <v>0</v>
      </c>
      <c r="Z108" s="66">
        <v>0</v>
      </c>
      <c r="AA108" s="66">
        <v>1</v>
      </c>
      <c r="AB108" s="75">
        <v>1</v>
      </c>
    </row>
    <row r="109" spans="1:28" s="29" customFormat="1">
      <c r="A109" s="183" t="s">
        <v>77</v>
      </c>
      <c r="B109" s="138">
        <v>0</v>
      </c>
      <c r="C109" s="195">
        <v>0</v>
      </c>
      <c r="D109" s="75">
        <v>0</v>
      </c>
      <c r="E109" s="138">
        <v>0</v>
      </c>
      <c r="F109" s="195">
        <v>0</v>
      </c>
      <c r="G109" s="75">
        <v>0</v>
      </c>
      <c r="H109" s="180">
        <v>3</v>
      </c>
      <c r="I109" s="195">
        <v>3</v>
      </c>
      <c r="J109" s="75">
        <f t="shared" si="15"/>
        <v>0</v>
      </c>
      <c r="K109" s="143">
        <v>0</v>
      </c>
      <c r="L109" s="182">
        <v>0</v>
      </c>
      <c r="M109" s="75">
        <v>0</v>
      </c>
      <c r="N109" s="138">
        <v>0</v>
      </c>
      <c r="O109" s="195">
        <v>0</v>
      </c>
      <c r="P109" s="75">
        <v>0</v>
      </c>
      <c r="Q109" s="143">
        <v>0</v>
      </c>
      <c r="R109" s="182">
        <v>0</v>
      </c>
      <c r="S109" s="75">
        <v>0</v>
      </c>
      <c r="T109" s="138">
        <v>12</v>
      </c>
      <c r="U109" s="195">
        <v>12</v>
      </c>
      <c r="V109" s="75">
        <f t="shared" si="21"/>
        <v>0</v>
      </c>
      <c r="W109" s="12">
        <v>0</v>
      </c>
      <c r="X109" s="12">
        <f t="shared" si="24"/>
        <v>0</v>
      </c>
      <c r="Y109" s="75">
        <v>0</v>
      </c>
      <c r="Z109" s="66">
        <v>0</v>
      </c>
      <c r="AA109" s="66">
        <v>15</v>
      </c>
      <c r="AB109" s="75">
        <v>1</v>
      </c>
    </row>
    <row r="110" spans="1:28" s="29" customFormat="1">
      <c r="A110" s="176" t="s">
        <v>145</v>
      </c>
      <c r="B110" s="138">
        <v>4</v>
      </c>
      <c r="C110" s="195">
        <v>5</v>
      </c>
      <c r="D110" s="75">
        <f t="shared" si="17"/>
        <v>0.25</v>
      </c>
      <c r="E110" s="138">
        <v>0</v>
      </c>
      <c r="F110" s="195">
        <v>0</v>
      </c>
      <c r="G110" s="75">
        <v>0</v>
      </c>
      <c r="H110" s="180">
        <v>1</v>
      </c>
      <c r="I110" s="195">
        <v>1</v>
      </c>
      <c r="J110" s="75">
        <f t="shared" si="15"/>
        <v>0</v>
      </c>
      <c r="K110" s="143">
        <v>0</v>
      </c>
      <c r="L110" s="182">
        <v>0</v>
      </c>
      <c r="M110" s="75">
        <v>0</v>
      </c>
      <c r="N110" s="138">
        <v>0</v>
      </c>
      <c r="O110" s="195">
        <v>0</v>
      </c>
      <c r="P110" s="75">
        <v>0</v>
      </c>
      <c r="Q110" s="143">
        <v>0</v>
      </c>
      <c r="R110" s="182">
        <v>0</v>
      </c>
      <c r="S110" s="75">
        <v>0</v>
      </c>
      <c r="T110" s="138">
        <v>0</v>
      </c>
      <c r="U110" s="195">
        <v>0</v>
      </c>
      <c r="V110" s="75">
        <v>0</v>
      </c>
      <c r="W110" s="12">
        <v>0</v>
      </c>
      <c r="X110" s="12">
        <f t="shared" si="24"/>
        <v>0</v>
      </c>
      <c r="Y110" s="75">
        <v>0</v>
      </c>
      <c r="Z110" s="66">
        <v>0</v>
      </c>
      <c r="AA110" s="66">
        <v>6</v>
      </c>
      <c r="AB110" s="75">
        <v>1</v>
      </c>
    </row>
    <row r="111" spans="1:28" s="29" customFormat="1">
      <c r="A111" s="176" t="s">
        <v>146</v>
      </c>
      <c r="B111" s="138">
        <v>3</v>
      </c>
      <c r="C111" s="195">
        <v>5</v>
      </c>
      <c r="D111" s="75">
        <f t="shared" si="17"/>
        <v>0.66666666666666674</v>
      </c>
      <c r="E111" s="138">
        <v>0</v>
      </c>
      <c r="F111" s="195">
        <v>0</v>
      </c>
      <c r="G111" s="75">
        <v>0</v>
      </c>
      <c r="H111" s="180">
        <v>0</v>
      </c>
      <c r="I111" s="195">
        <v>1</v>
      </c>
      <c r="J111" s="75">
        <v>0</v>
      </c>
      <c r="K111" s="143">
        <v>0</v>
      </c>
      <c r="L111" s="182">
        <v>0</v>
      </c>
      <c r="M111" s="75">
        <v>0</v>
      </c>
      <c r="N111" s="138">
        <v>0</v>
      </c>
      <c r="O111" s="195">
        <v>0</v>
      </c>
      <c r="P111" s="75">
        <v>0</v>
      </c>
      <c r="Q111" s="143">
        <v>0</v>
      </c>
      <c r="R111" s="182">
        <v>0</v>
      </c>
      <c r="S111" s="75">
        <v>0</v>
      </c>
      <c r="T111" s="138">
        <v>0</v>
      </c>
      <c r="U111" s="195">
        <v>0</v>
      </c>
      <c r="V111" s="75">
        <v>0</v>
      </c>
      <c r="W111" s="12">
        <v>0</v>
      </c>
      <c r="X111" s="12">
        <f t="shared" si="24"/>
        <v>0</v>
      </c>
      <c r="Y111" s="75">
        <v>0</v>
      </c>
      <c r="Z111" s="66">
        <v>0</v>
      </c>
      <c r="AA111" s="66">
        <v>6</v>
      </c>
      <c r="AB111" s="75">
        <v>1</v>
      </c>
    </row>
    <row r="112" spans="1:28" s="29" customFormat="1">
      <c r="A112" s="176" t="s">
        <v>147</v>
      </c>
      <c r="B112" s="138">
        <v>13</v>
      </c>
      <c r="C112" s="195">
        <v>13</v>
      </c>
      <c r="D112" s="75">
        <f t="shared" si="17"/>
        <v>0</v>
      </c>
      <c r="E112" s="138">
        <v>0</v>
      </c>
      <c r="F112" s="195">
        <v>0</v>
      </c>
      <c r="G112" s="75">
        <v>0</v>
      </c>
      <c r="H112" s="180">
        <v>0</v>
      </c>
      <c r="I112" s="195">
        <v>2</v>
      </c>
      <c r="J112" s="75">
        <v>0</v>
      </c>
      <c r="K112" s="143">
        <v>0</v>
      </c>
      <c r="L112" s="182">
        <v>0</v>
      </c>
      <c r="M112" s="75">
        <v>0</v>
      </c>
      <c r="N112" s="138">
        <v>1</v>
      </c>
      <c r="O112" s="195">
        <v>1</v>
      </c>
      <c r="P112" s="75">
        <f t="shared" si="19"/>
        <v>0</v>
      </c>
      <c r="Q112" s="143">
        <v>0</v>
      </c>
      <c r="R112" s="182">
        <v>0</v>
      </c>
      <c r="S112" s="75">
        <v>0</v>
      </c>
      <c r="T112" s="138">
        <v>0</v>
      </c>
      <c r="U112" s="195">
        <v>0</v>
      </c>
      <c r="V112" s="75">
        <v>0</v>
      </c>
      <c r="W112" s="12">
        <v>0</v>
      </c>
      <c r="X112" s="12">
        <f t="shared" si="24"/>
        <v>-1</v>
      </c>
      <c r="Y112" s="75">
        <v>-1</v>
      </c>
      <c r="Z112" s="66">
        <v>0</v>
      </c>
      <c r="AA112" s="66">
        <v>15</v>
      </c>
      <c r="AB112" s="75">
        <v>1</v>
      </c>
    </row>
    <row r="113" spans="1:28" s="29" customFormat="1">
      <c r="A113" s="176" t="s">
        <v>148</v>
      </c>
      <c r="B113" s="138">
        <v>14</v>
      </c>
      <c r="C113" s="195">
        <v>14</v>
      </c>
      <c r="D113" s="75">
        <f t="shared" si="17"/>
        <v>0</v>
      </c>
      <c r="E113" s="138">
        <v>0</v>
      </c>
      <c r="F113" s="195">
        <v>0</v>
      </c>
      <c r="G113" s="75">
        <v>0</v>
      </c>
      <c r="H113" s="180">
        <v>1</v>
      </c>
      <c r="I113" s="195">
        <v>1</v>
      </c>
      <c r="J113" s="75">
        <f t="shared" si="15"/>
        <v>0</v>
      </c>
      <c r="K113" s="143">
        <v>0</v>
      </c>
      <c r="L113" s="182">
        <v>0</v>
      </c>
      <c r="M113" s="75">
        <v>0</v>
      </c>
      <c r="N113" s="138">
        <v>0</v>
      </c>
      <c r="O113" s="195">
        <v>0</v>
      </c>
      <c r="P113" s="75">
        <v>0</v>
      </c>
      <c r="Q113" s="143">
        <v>0</v>
      </c>
      <c r="R113" s="182">
        <v>0</v>
      </c>
      <c r="S113" s="75">
        <v>0</v>
      </c>
      <c r="T113" s="138">
        <v>0</v>
      </c>
      <c r="U113" s="195">
        <v>0</v>
      </c>
      <c r="V113" s="75">
        <v>0</v>
      </c>
      <c r="W113" s="12">
        <v>0</v>
      </c>
      <c r="X113" s="12">
        <f t="shared" si="24"/>
        <v>0</v>
      </c>
      <c r="Y113" s="75">
        <v>0</v>
      </c>
      <c r="Z113" s="66">
        <v>0</v>
      </c>
      <c r="AA113" s="66">
        <v>15</v>
      </c>
      <c r="AB113" s="75">
        <v>1</v>
      </c>
    </row>
    <row r="114" spans="1:28" s="29" customFormat="1">
      <c r="A114" s="176" t="s">
        <v>149</v>
      </c>
      <c r="B114" s="138">
        <v>1</v>
      </c>
      <c r="C114" s="195">
        <v>0</v>
      </c>
      <c r="D114" s="75">
        <f t="shared" si="17"/>
        <v>-1</v>
      </c>
      <c r="E114" s="138">
        <v>0</v>
      </c>
      <c r="F114" s="195">
        <v>0</v>
      </c>
      <c r="G114" s="75">
        <v>0</v>
      </c>
      <c r="H114" s="180">
        <v>0</v>
      </c>
      <c r="I114" s="195">
        <v>0</v>
      </c>
      <c r="J114" s="75">
        <v>0</v>
      </c>
      <c r="K114" s="143">
        <v>0</v>
      </c>
      <c r="L114" s="182">
        <v>0</v>
      </c>
      <c r="M114" s="75">
        <v>0</v>
      </c>
      <c r="N114" s="138">
        <v>0</v>
      </c>
      <c r="O114" s="195">
        <v>0</v>
      </c>
      <c r="P114" s="75">
        <v>0</v>
      </c>
      <c r="Q114" s="143">
        <v>0</v>
      </c>
      <c r="R114" s="182">
        <v>0</v>
      </c>
      <c r="S114" s="75">
        <v>0</v>
      </c>
      <c r="T114" s="138">
        <v>0</v>
      </c>
      <c r="U114" s="195">
        <v>0</v>
      </c>
      <c r="V114" s="75">
        <v>0</v>
      </c>
      <c r="W114" s="12">
        <v>0</v>
      </c>
      <c r="X114" s="12">
        <f t="shared" si="24"/>
        <v>1</v>
      </c>
      <c r="Y114" s="75">
        <v>0</v>
      </c>
      <c r="Z114" s="66">
        <v>0</v>
      </c>
      <c r="AA114" s="66">
        <v>1</v>
      </c>
      <c r="AB114" s="75">
        <v>1</v>
      </c>
    </row>
    <row r="115" spans="1:28" s="29" customFormat="1">
      <c r="A115" s="176" t="s">
        <v>150</v>
      </c>
      <c r="B115" s="138">
        <v>1</v>
      </c>
      <c r="C115" s="195">
        <v>1</v>
      </c>
      <c r="D115" s="75">
        <f t="shared" si="17"/>
        <v>0</v>
      </c>
      <c r="E115" s="138">
        <v>0</v>
      </c>
      <c r="F115" s="195">
        <v>0</v>
      </c>
      <c r="G115" s="75">
        <v>0</v>
      </c>
      <c r="H115" s="180">
        <v>0</v>
      </c>
      <c r="I115" s="195">
        <v>0</v>
      </c>
      <c r="J115" s="75">
        <v>0</v>
      </c>
      <c r="K115" s="143">
        <v>0</v>
      </c>
      <c r="L115" s="182">
        <v>0</v>
      </c>
      <c r="M115" s="75">
        <v>0</v>
      </c>
      <c r="N115" s="138">
        <v>0</v>
      </c>
      <c r="O115" s="195">
        <v>0</v>
      </c>
      <c r="P115" s="75">
        <v>0</v>
      </c>
      <c r="Q115" s="143">
        <v>0</v>
      </c>
      <c r="R115" s="182">
        <v>0</v>
      </c>
      <c r="S115" s="75">
        <v>0</v>
      </c>
      <c r="T115" s="138">
        <v>0</v>
      </c>
      <c r="U115" s="195">
        <v>0</v>
      </c>
      <c r="V115" s="75">
        <v>0</v>
      </c>
      <c r="W115" s="12">
        <v>0</v>
      </c>
      <c r="X115" s="12">
        <f t="shared" si="24"/>
        <v>0</v>
      </c>
      <c r="Y115" s="75">
        <v>0</v>
      </c>
      <c r="Z115" s="66">
        <v>0</v>
      </c>
      <c r="AA115" s="66">
        <v>1</v>
      </c>
      <c r="AB115" s="75">
        <v>1</v>
      </c>
    </row>
    <row r="116" spans="1:28" s="29" customFormat="1">
      <c r="A116" s="176" t="s">
        <v>151</v>
      </c>
      <c r="B116" s="138">
        <v>0</v>
      </c>
      <c r="C116" s="195">
        <v>0</v>
      </c>
      <c r="D116" s="75">
        <v>0</v>
      </c>
      <c r="E116" s="138">
        <v>0</v>
      </c>
      <c r="F116" s="195">
        <v>0</v>
      </c>
      <c r="G116" s="75">
        <v>0</v>
      </c>
      <c r="H116" s="180">
        <v>1</v>
      </c>
      <c r="I116" s="195">
        <v>1</v>
      </c>
      <c r="J116" s="75">
        <f t="shared" si="15"/>
        <v>0</v>
      </c>
      <c r="K116" s="143">
        <v>0</v>
      </c>
      <c r="L116" s="182">
        <v>0</v>
      </c>
      <c r="M116" s="75">
        <v>0</v>
      </c>
      <c r="N116" s="138">
        <v>0</v>
      </c>
      <c r="O116" s="195">
        <v>0</v>
      </c>
      <c r="P116" s="75">
        <v>0</v>
      </c>
      <c r="Q116" s="143">
        <v>0</v>
      </c>
      <c r="R116" s="182">
        <v>0</v>
      </c>
      <c r="S116" s="75">
        <v>0</v>
      </c>
      <c r="T116" s="138">
        <v>0</v>
      </c>
      <c r="U116" s="195">
        <v>0</v>
      </c>
      <c r="V116" s="75">
        <v>0</v>
      </c>
      <c r="W116" s="12">
        <v>0</v>
      </c>
      <c r="X116" s="12">
        <f t="shared" si="24"/>
        <v>0</v>
      </c>
      <c r="Y116" s="75">
        <v>0</v>
      </c>
      <c r="Z116" s="66">
        <v>0</v>
      </c>
      <c r="AA116" s="66">
        <v>1</v>
      </c>
      <c r="AB116" s="75">
        <v>1</v>
      </c>
    </row>
    <row r="117" spans="1:28" s="78" customFormat="1">
      <c r="A117" s="77" t="s">
        <v>174</v>
      </c>
      <c r="B117" s="138">
        <f>SUM(B6:B116)</f>
        <v>107</v>
      </c>
      <c r="C117" s="195">
        <f>SUM(C6:C116)</f>
        <v>110</v>
      </c>
      <c r="D117" s="75">
        <f>(C117/B117)-1</f>
        <v>2.8037383177569986E-2</v>
      </c>
      <c r="E117" s="138">
        <f>SUM(E6:E116)</f>
        <v>2</v>
      </c>
      <c r="F117" s="195">
        <f>SUM(F6:F116)</f>
        <v>2</v>
      </c>
      <c r="G117" s="75">
        <f t="shared" si="18"/>
        <v>0</v>
      </c>
      <c r="H117" s="180">
        <f>SUM(H6:H116)</f>
        <v>47</v>
      </c>
      <c r="I117" s="195">
        <f>SUM(I6:I116)</f>
        <v>47</v>
      </c>
      <c r="J117" s="75">
        <f t="shared" si="15"/>
        <v>0</v>
      </c>
      <c r="K117" s="138">
        <f>SUM(K6:K116)</f>
        <v>0</v>
      </c>
      <c r="L117" s="12">
        <f>SUM(L6:L116)</f>
        <v>0</v>
      </c>
      <c r="M117" s="75">
        <v>0</v>
      </c>
      <c r="N117" s="138">
        <f>SUM(N6:N116)</f>
        <v>7</v>
      </c>
      <c r="O117" s="195">
        <f>SUM(O6:O116)</f>
        <v>7</v>
      </c>
      <c r="P117" s="75">
        <f t="shared" si="19"/>
        <v>0</v>
      </c>
      <c r="Q117" s="138">
        <f>SUM(Q6:Q116)</f>
        <v>0</v>
      </c>
      <c r="R117" s="12">
        <f>SUM(R6:R116)</f>
        <v>0</v>
      </c>
      <c r="S117" s="75">
        <v>0</v>
      </c>
      <c r="T117" s="138">
        <f>SUM(T6:T116)</f>
        <v>527</v>
      </c>
      <c r="U117" s="195">
        <f>SUM(U6:U116)</f>
        <v>531</v>
      </c>
      <c r="V117" s="75">
        <f t="shared" ref="V117" si="25">(U117/T117)-1</f>
        <v>7.5901328273244584E-3</v>
      </c>
      <c r="W117" s="12">
        <f>SUM(W6:W116)</f>
        <v>64</v>
      </c>
      <c r="X117" s="12">
        <f t="shared" si="24"/>
        <v>2067</v>
      </c>
      <c r="Y117" s="75">
        <f t="shared" ref="Y117" si="26">(X117/W117)-1</f>
        <v>31.296875</v>
      </c>
      <c r="Z117" s="66">
        <f>SUM(Z5:Z116)</f>
        <v>2704</v>
      </c>
      <c r="AA117" s="66">
        <f>SUM(AA5:AA116)</f>
        <v>2764</v>
      </c>
      <c r="AB117" s="75">
        <f>(AA117/Z117)-1</f>
        <v>2.2189349112426093E-2</v>
      </c>
    </row>
  </sheetData>
  <sheetProtection selectLockedCells="1" selectUnlockedCells="1"/>
  <mergeCells count="13">
    <mergeCell ref="K3:M4"/>
    <mergeCell ref="N3:P4"/>
    <mergeCell ref="Q3:S4"/>
    <mergeCell ref="A1:AB1"/>
    <mergeCell ref="A2:A5"/>
    <mergeCell ref="B2:M2"/>
    <mergeCell ref="N2:S2"/>
    <mergeCell ref="T2:V4"/>
    <mergeCell ref="W2:Y4"/>
    <mergeCell ref="Z2:AB4"/>
    <mergeCell ref="B3:D4"/>
    <mergeCell ref="E3:G4"/>
    <mergeCell ref="H3:J4"/>
  </mergeCell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Roman,Normal"&amp;12&amp;A</oddHeader>
    <oddFooter>&amp;C&amp;"Times New Roman,Normal"&amp;12Página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workbookViewId="0">
      <selection activeCell="F12" sqref="F12"/>
    </sheetView>
  </sheetViews>
  <sheetFormatPr defaultColWidth="11.5703125" defaultRowHeight="12.75"/>
  <cols>
    <col min="1" max="1" width="34.85546875" customWidth="1"/>
    <col min="2" max="3" width="0" hidden="1" customWidth="1"/>
    <col min="4" max="4" width="11.5703125" style="89"/>
    <col min="5" max="5" width="11.5703125" style="202"/>
    <col min="6" max="6" width="11.5703125" style="216"/>
    <col min="7" max="7" width="11.5703125" style="167"/>
    <col min="8" max="8" width="11.5703125" style="194"/>
    <col min="9" max="9" width="11.5703125" style="220"/>
    <col min="10" max="10" width="11.5703125" style="163"/>
    <col min="11" max="11" width="11.5703125" style="194"/>
    <col min="12" max="12" width="11.5703125" style="220"/>
    <col min="13" max="14" width="11.5703125" style="243"/>
    <col min="15" max="15" width="11.5703125" style="220"/>
  </cols>
  <sheetData>
    <row r="1" spans="1:15">
      <c r="A1" s="284" t="s">
        <v>175</v>
      </c>
      <c r="B1" s="284"/>
      <c r="C1" s="284"/>
      <c r="D1" s="285" t="s">
        <v>253</v>
      </c>
      <c r="E1" s="285"/>
      <c r="F1" s="285"/>
      <c r="G1" s="285"/>
      <c r="H1" s="285"/>
      <c r="I1" s="285"/>
      <c r="J1" s="285"/>
      <c r="K1" s="285"/>
      <c r="L1" s="285"/>
      <c r="M1" s="285"/>
      <c r="N1" s="285"/>
      <c r="O1" s="285"/>
    </row>
    <row r="2" spans="1:15">
      <c r="A2" s="284"/>
      <c r="B2" s="284"/>
      <c r="C2" s="284"/>
      <c r="D2" s="286" t="s">
        <v>176</v>
      </c>
      <c r="E2" s="286"/>
      <c r="F2" s="286"/>
      <c r="G2" s="287" t="s">
        <v>177</v>
      </c>
      <c r="H2" s="287"/>
      <c r="I2" s="287"/>
      <c r="J2" s="288" t="s">
        <v>178</v>
      </c>
      <c r="K2" s="288"/>
      <c r="L2" s="288"/>
      <c r="M2" s="289" t="s">
        <v>179</v>
      </c>
      <c r="N2" s="289"/>
      <c r="O2" s="289"/>
    </row>
    <row r="3" spans="1:15" s="211" customFormat="1">
      <c r="A3" s="284"/>
      <c r="B3" s="284"/>
      <c r="C3" s="284"/>
      <c r="D3" s="204">
        <v>2013</v>
      </c>
      <c r="E3" s="203">
        <v>2014</v>
      </c>
      <c r="F3" s="205" t="s">
        <v>163</v>
      </c>
      <c r="G3" s="206">
        <v>2013</v>
      </c>
      <c r="H3" s="207">
        <v>2014</v>
      </c>
      <c r="I3" s="208" t="s">
        <v>163</v>
      </c>
      <c r="J3" s="209">
        <v>2013</v>
      </c>
      <c r="K3" s="207">
        <v>2014</v>
      </c>
      <c r="L3" s="208" t="s">
        <v>163</v>
      </c>
      <c r="M3" s="210">
        <v>2013</v>
      </c>
      <c r="N3" s="210">
        <v>2014</v>
      </c>
      <c r="O3" s="208" t="s">
        <v>163</v>
      </c>
    </row>
    <row r="4" spans="1:15" s="233" customFormat="1">
      <c r="A4" s="234" t="s">
        <v>10</v>
      </c>
      <c r="B4" s="236"/>
      <c r="C4" s="236"/>
      <c r="D4" s="235"/>
      <c r="E4" s="199"/>
      <c r="F4" s="212"/>
      <c r="G4" s="164"/>
      <c r="H4" s="192"/>
      <c r="I4" s="212"/>
      <c r="J4" s="161"/>
      <c r="K4" s="192"/>
      <c r="L4" s="212"/>
      <c r="M4" s="239"/>
      <c r="N4" s="239"/>
      <c r="O4" s="212"/>
    </row>
    <row r="5" spans="1:15">
      <c r="A5" s="20" t="s">
        <v>11</v>
      </c>
      <c r="B5" s="79"/>
      <c r="C5" s="79"/>
      <c r="D5" s="125">
        <v>0</v>
      </c>
      <c r="E5" s="200">
        <v>0</v>
      </c>
      <c r="F5" s="213">
        <v>0</v>
      </c>
      <c r="G5" s="165">
        <v>0</v>
      </c>
      <c r="H5" s="193">
        <v>0</v>
      </c>
      <c r="I5" s="213">
        <v>0</v>
      </c>
      <c r="J5" s="162">
        <v>0</v>
      </c>
      <c r="K5" s="193">
        <v>0</v>
      </c>
      <c r="L5" s="213">
        <v>0</v>
      </c>
      <c r="M5" s="227">
        <v>227</v>
      </c>
      <c r="N5" s="227">
        <v>227</v>
      </c>
      <c r="O5" s="217">
        <f>(N5/M5)-1</f>
        <v>0</v>
      </c>
    </row>
    <row r="6" spans="1:15">
      <c r="A6" s="20" t="s">
        <v>12</v>
      </c>
      <c r="B6" s="79"/>
      <c r="C6" s="79"/>
      <c r="D6" s="125">
        <v>338</v>
      </c>
      <c r="E6" s="200">
        <v>322</v>
      </c>
      <c r="F6" s="213">
        <f>(E6/D6)-1</f>
        <v>-4.7337278106508895E-2</v>
      </c>
      <c r="G6" s="165">
        <v>0</v>
      </c>
      <c r="H6" s="193">
        <v>4</v>
      </c>
      <c r="I6" s="213">
        <v>1</v>
      </c>
      <c r="J6" s="162">
        <v>5</v>
      </c>
      <c r="K6" s="193">
        <v>4</v>
      </c>
      <c r="L6" s="213">
        <f t="shared" ref="L6:L10" si="0">(K6/J6)-1</f>
        <v>-0.19999999999999996</v>
      </c>
      <c r="M6" s="227">
        <v>178</v>
      </c>
      <c r="N6" s="227">
        <v>178</v>
      </c>
      <c r="O6" s="217">
        <f>(N6/M6)-1</f>
        <v>0</v>
      </c>
    </row>
    <row r="7" spans="1:15" s="29" customFormat="1">
      <c r="A7" s="20" t="s">
        <v>13</v>
      </c>
      <c r="B7" s="53"/>
      <c r="C7" s="53"/>
      <c r="D7" s="125">
        <v>19</v>
      </c>
      <c r="E7" s="200">
        <v>17</v>
      </c>
      <c r="F7" s="213">
        <f t="shared" ref="F7:F10" si="1">(E7/D7)-1</f>
        <v>-0.10526315789473684</v>
      </c>
      <c r="G7" s="165">
        <v>0</v>
      </c>
      <c r="H7" s="193">
        <v>1</v>
      </c>
      <c r="I7" s="213">
        <v>1</v>
      </c>
      <c r="J7" s="162">
        <v>0</v>
      </c>
      <c r="K7" s="193">
        <v>0</v>
      </c>
      <c r="L7" s="213">
        <v>0</v>
      </c>
      <c r="M7" s="227">
        <v>133</v>
      </c>
      <c r="N7" s="227">
        <v>133</v>
      </c>
      <c r="O7" s="217">
        <f>(N7/M7)-1</f>
        <v>0</v>
      </c>
    </row>
    <row r="8" spans="1:15" s="29" customFormat="1">
      <c r="A8" s="30" t="s">
        <v>14</v>
      </c>
      <c r="B8" s="80"/>
      <c r="C8" s="80"/>
      <c r="D8" s="125">
        <v>44</v>
      </c>
      <c r="E8" s="200">
        <v>41</v>
      </c>
      <c r="F8" s="213">
        <f t="shared" si="1"/>
        <v>-6.8181818181818232E-2</v>
      </c>
      <c r="G8" s="165">
        <v>1</v>
      </c>
      <c r="H8" s="193">
        <v>2</v>
      </c>
      <c r="I8" s="213">
        <f t="shared" ref="I8:I10" si="2">(H8/G8)-1</f>
        <v>1</v>
      </c>
      <c r="J8" s="162">
        <v>0</v>
      </c>
      <c r="K8" s="193">
        <v>0</v>
      </c>
      <c r="L8" s="213">
        <v>0</v>
      </c>
      <c r="M8" s="227">
        <v>89</v>
      </c>
      <c r="N8" s="227">
        <v>89</v>
      </c>
      <c r="O8" s="217">
        <f>(N8/M8)-1</f>
        <v>0</v>
      </c>
    </row>
    <row r="9" spans="1:15" s="29" customFormat="1">
      <c r="A9" s="20" t="s">
        <v>15</v>
      </c>
      <c r="B9" s="80"/>
      <c r="C9" s="80"/>
      <c r="D9" s="125">
        <v>0</v>
      </c>
      <c r="E9" s="200">
        <v>0</v>
      </c>
      <c r="F9" s="213">
        <v>0</v>
      </c>
      <c r="G9" s="165">
        <v>0</v>
      </c>
      <c r="H9" s="193">
        <v>0</v>
      </c>
      <c r="I9" s="213">
        <v>0</v>
      </c>
      <c r="J9" s="162">
        <v>0</v>
      </c>
      <c r="K9" s="193">
        <v>0</v>
      </c>
      <c r="L9" s="213">
        <v>0</v>
      </c>
      <c r="M9" s="227">
        <v>44</v>
      </c>
      <c r="N9" s="227">
        <v>44</v>
      </c>
      <c r="O9" s="217">
        <v>0</v>
      </c>
    </row>
    <row r="10" spans="1:15" s="233" customFormat="1">
      <c r="A10" s="232" t="s">
        <v>16</v>
      </c>
      <c r="B10" s="236"/>
      <c r="C10" s="236"/>
      <c r="D10" s="235">
        <f>SUM(D5:D9)</f>
        <v>401</v>
      </c>
      <c r="E10" s="200">
        <f>SUM(E5:E9)</f>
        <v>380</v>
      </c>
      <c r="F10" s="213">
        <f t="shared" si="1"/>
        <v>-5.2369077306733125E-2</v>
      </c>
      <c r="G10" s="165">
        <f>SUM(G5:G9)</f>
        <v>1</v>
      </c>
      <c r="H10" s="193">
        <f>SUM(H5:H9)</f>
        <v>7</v>
      </c>
      <c r="I10" s="213">
        <f t="shared" si="2"/>
        <v>6</v>
      </c>
      <c r="J10" s="162">
        <f>SUM(J5:J9)</f>
        <v>5</v>
      </c>
      <c r="K10" s="193">
        <f>SUM(K5:K9)</f>
        <v>4</v>
      </c>
      <c r="L10" s="213">
        <f t="shared" si="0"/>
        <v>-0.19999999999999996</v>
      </c>
      <c r="M10" s="227">
        <f>SUM(M5:M9)</f>
        <v>671</v>
      </c>
      <c r="N10" s="227">
        <f>SUM(N5:N9)</f>
        <v>671</v>
      </c>
      <c r="O10" s="213">
        <f>(N10/M10)-1</f>
        <v>0</v>
      </c>
    </row>
    <row r="11" spans="1:15" s="211" customFormat="1">
      <c r="A11" s="221"/>
      <c r="B11" s="222"/>
      <c r="C11" s="222"/>
      <c r="D11" s="223"/>
      <c r="E11" s="224"/>
      <c r="F11" s="213"/>
      <c r="G11" s="225"/>
      <c r="H11" s="195"/>
      <c r="I11" s="217"/>
      <c r="J11" s="226"/>
      <c r="K11" s="195"/>
      <c r="L11" s="217"/>
      <c r="M11" s="227"/>
      <c r="N11" s="227"/>
      <c r="O11" s="217"/>
    </row>
    <row r="12" spans="1:15" s="233" customFormat="1">
      <c r="A12" s="234" t="s">
        <v>17</v>
      </c>
      <c r="B12" s="236"/>
      <c r="C12" s="236"/>
      <c r="D12" s="235"/>
      <c r="E12" s="199"/>
      <c r="F12" s="214"/>
      <c r="G12" s="164"/>
      <c r="H12" s="192"/>
      <c r="I12" s="218"/>
      <c r="J12" s="161"/>
      <c r="K12" s="192"/>
      <c r="L12" s="218"/>
      <c r="M12" s="239"/>
      <c r="N12" s="239"/>
      <c r="O12" s="218"/>
    </row>
    <row r="13" spans="1:15" s="29" customFormat="1">
      <c r="A13" s="20" t="s">
        <v>11</v>
      </c>
      <c r="B13" s="53"/>
      <c r="C13" s="53"/>
      <c r="D13" s="125">
        <v>0</v>
      </c>
      <c r="E13" s="200">
        <v>0</v>
      </c>
      <c r="F13" s="213">
        <v>0</v>
      </c>
      <c r="G13" s="165">
        <v>0</v>
      </c>
      <c r="H13" s="193">
        <v>0</v>
      </c>
      <c r="I13" s="217">
        <v>0</v>
      </c>
      <c r="J13" s="162">
        <v>0</v>
      </c>
      <c r="K13" s="193">
        <v>0</v>
      </c>
      <c r="L13" s="217">
        <v>0</v>
      </c>
      <c r="M13" s="227">
        <v>53</v>
      </c>
      <c r="N13" s="227">
        <v>53</v>
      </c>
      <c r="O13" s="217">
        <f>(N13/M13)-1</f>
        <v>0</v>
      </c>
    </row>
    <row r="14" spans="1:15" s="29" customFormat="1" ht="12" customHeight="1">
      <c r="A14" s="30" t="s">
        <v>12</v>
      </c>
      <c r="B14" s="53"/>
      <c r="C14" s="53"/>
      <c r="D14" s="127">
        <v>124</v>
      </c>
      <c r="E14" s="170">
        <v>122</v>
      </c>
      <c r="F14" s="213">
        <f t="shared" ref="F14:F18" si="3">(E14/D14)-1</f>
        <v>-1.6129032258064502E-2</v>
      </c>
      <c r="G14" s="165">
        <v>0</v>
      </c>
      <c r="H14" s="193">
        <v>1</v>
      </c>
      <c r="I14" s="213">
        <v>1</v>
      </c>
      <c r="J14" s="162">
        <v>0</v>
      </c>
      <c r="K14" s="193">
        <v>0</v>
      </c>
      <c r="L14" s="217">
        <v>0</v>
      </c>
      <c r="M14" s="227">
        <v>42</v>
      </c>
      <c r="N14" s="227">
        <v>42</v>
      </c>
      <c r="O14" s="217">
        <f>(N14/M14)-1</f>
        <v>0</v>
      </c>
    </row>
    <row r="15" spans="1:15">
      <c r="A15" s="20" t="s">
        <v>13</v>
      </c>
      <c r="B15" s="79"/>
      <c r="C15" s="79"/>
      <c r="D15" s="87">
        <v>7</v>
      </c>
      <c r="E15" s="192">
        <v>7</v>
      </c>
      <c r="F15" s="213">
        <f t="shared" si="3"/>
        <v>0</v>
      </c>
      <c r="G15" s="165">
        <v>0</v>
      </c>
      <c r="H15" s="193">
        <v>0</v>
      </c>
      <c r="I15" s="217">
        <v>0</v>
      </c>
      <c r="J15" s="162">
        <v>0</v>
      </c>
      <c r="K15" s="193">
        <v>0</v>
      </c>
      <c r="L15" s="217">
        <v>0</v>
      </c>
      <c r="M15" s="227">
        <v>32</v>
      </c>
      <c r="N15" s="227">
        <v>32</v>
      </c>
      <c r="O15" s="217">
        <f>(N15/M15)-1</f>
        <v>0</v>
      </c>
    </row>
    <row r="16" spans="1:15">
      <c r="A16" s="20" t="s">
        <v>14</v>
      </c>
      <c r="B16" s="79"/>
      <c r="C16" s="79"/>
      <c r="D16" s="87">
        <v>15</v>
      </c>
      <c r="E16" s="192">
        <v>14</v>
      </c>
      <c r="F16" s="213">
        <f t="shared" si="3"/>
        <v>-6.6666666666666652E-2</v>
      </c>
      <c r="G16" s="165">
        <v>0</v>
      </c>
      <c r="H16" s="193">
        <v>0</v>
      </c>
      <c r="I16" s="217">
        <v>0</v>
      </c>
      <c r="J16" s="162">
        <v>0</v>
      </c>
      <c r="K16" s="193">
        <v>0</v>
      </c>
      <c r="L16" s="217">
        <v>0</v>
      </c>
      <c r="M16" s="227">
        <v>21</v>
      </c>
      <c r="N16" s="227">
        <v>21</v>
      </c>
      <c r="O16" s="217">
        <v>1</v>
      </c>
    </row>
    <row r="17" spans="1:15">
      <c r="A17" s="20" t="s">
        <v>15</v>
      </c>
      <c r="B17" s="79"/>
      <c r="C17" s="79"/>
      <c r="D17" s="87">
        <v>0</v>
      </c>
      <c r="E17" s="192">
        <v>0</v>
      </c>
      <c r="F17" s="213">
        <v>0</v>
      </c>
      <c r="G17" s="165">
        <v>0</v>
      </c>
      <c r="H17" s="193">
        <v>0</v>
      </c>
      <c r="I17" s="217">
        <v>0</v>
      </c>
      <c r="J17" s="162">
        <v>0</v>
      </c>
      <c r="K17" s="193">
        <v>0</v>
      </c>
      <c r="L17" s="217">
        <v>0</v>
      </c>
      <c r="M17" s="227">
        <v>11</v>
      </c>
      <c r="N17" s="227">
        <v>11</v>
      </c>
      <c r="O17" s="217">
        <v>0</v>
      </c>
    </row>
    <row r="18" spans="1:15" s="233" customFormat="1">
      <c r="A18" s="232" t="s">
        <v>16</v>
      </c>
      <c r="B18" s="236"/>
      <c r="C18" s="236"/>
      <c r="D18" s="161">
        <f>SUM(D13:D17)</f>
        <v>146</v>
      </c>
      <c r="E18" s="192">
        <f>SUM(E13:E17)</f>
        <v>143</v>
      </c>
      <c r="F18" s="213">
        <f t="shared" si="3"/>
        <v>-2.0547945205479423E-2</v>
      </c>
      <c r="G18" s="165">
        <f>SUM(G13:G17)</f>
        <v>0</v>
      </c>
      <c r="H18" s="193">
        <f>SUM(H13:H17)</f>
        <v>1</v>
      </c>
      <c r="I18" s="213">
        <v>1</v>
      </c>
      <c r="J18" s="162">
        <f>SUM(J13:J17)</f>
        <v>0</v>
      </c>
      <c r="K18" s="193">
        <f>SUM(K13:K17)</f>
        <v>0</v>
      </c>
      <c r="L18" s="213">
        <v>0</v>
      </c>
      <c r="M18" s="227">
        <f>SUM(M13:M17)</f>
        <v>159</v>
      </c>
      <c r="N18" s="227">
        <f>SUM(N13:N17)</f>
        <v>159</v>
      </c>
      <c r="O18" s="213">
        <f>(N18/M18)-1</f>
        <v>0</v>
      </c>
    </row>
    <row r="19" spans="1:15" s="211" customFormat="1">
      <c r="A19" s="228"/>
      <c r="B19" s="222"/>
      <c r="C19" s="222"/>
      <c r="D19" s="223"/>
      <c r="E19" s="224"/>
      <c r="F19" s="213"/>
      <c r="G19" s="225"/>
      <c r="H19" s="195"/>
      <c r="I19" s="217"/>
      <c r="J19" s="226"/>
      <c r="K19" s="195"/>
      <c r="L19" s="217"/>
      <c r="M19" s="227"/>
      <c r="N19" s="227"/>
      <c r="O19" s="217"/>
    </row>
    <row r="20" spans="1:15" s="233" customFormat="1">
      <c r="A20" s="234" t="s">
        <v>18</v>
      </c>
      <c r="B20" s="236"/>
      <c r="C20" s="236"/>
      <c r="D20" s="235"/>
      <c r="E20" s="199"/>
      <c r="F20" s="214"/>
      <c r="G20" s="164"/>
      <c r="H20" s="192"/>
      <c r="I20" s="218"/>
      <c r="J20" s="161"/>
      <c r="K20" s="192"/>
      <c r="L20" s="218"/>
      <c r="M20" s="239"/>
      <c r="N20" s="239"/>
      <c r="O20" s="218"/>
    </row>
    <row r="21" spans="1:15">
      <c r="A21" s="20" t="s">
        <v>11</v>
      </c>
      <c r="B21" s="79"/>
      <c r="C21" s="79"/>
      <c r="D21" s="87">
        <v>0</v>
      </c>
      <c r="E21" s="192">
        <v>0</v>
      </c>
      <c r="F21" s="213">
        <v>0</v>
      </c>
      <c r="G21" s="165">
        <v>0</v>
      </c>
      <c r="H21" s="193">
        <v>0</v>
      </c>
      <c r="I21" s="213">
        <v>0</v>
      </c>
      <c r="J21" s="162">
        <v>0</v>
      </c>
      <c r="K21" s="193">
        <v>0</v>
      </c>
      <c r="L21" s="217">
        <v>0</v>
      </c>
      <c r="M21" s="227">
        <v>108</v>
      </c>
      <c r="N21" s="227">
        <v>108</v>
      </c>
      <c r="O21" s="217">
        <f t="shared" ref="O21:O26" si="4">(N21/M21)-1</f>
        <v>0</v>
      </c>
    </row>
    <row r="22" spans="1:15">
      <c r="A22" s="20" t="s">
        <v>12</v>
      </c>
      <c r="B22" s="79"/>
      <c r="C22" s="79"/>
      <c r="D22" s="87">
        <v>285</v>
      </c>
      <c r="E22" s="192">
        <v>283</v>
      </c>
      <c r="F22" s="213">
        <f t="shared" ref="F22:F26" si="5">(E22/D22)-1</f>
        <v>-7.0175438596491446E-3</v>
      </c>
      <c r="G22" s="165">
        <v>0</v>
      </c>
      <c r="H22" s="193">
        <v>1</v>
      </c>
      <c r="I22" s="213">
        <v>1</v>
      </c>
      <c r="J22" s="162">
        <v>1</v>
      </c>
      <c r="K22" s="193">
        <v>0</v>
      </c>
      <c r="L22" s="217">
        <f>(K22/J22)-1</f>
        <v>-1</v>
      </c>
      <c r="M22" s="227">
        <v>85</v>
      </c>
      <c r="N22" s="227">
        <v>85</v>
      </c>
      <c r="O22" s="217">
        <f t="shared" si="4"/>
        <v>0</v>
      </c>
    </row>
    <row r="23" spans="1:15" s="29" customFormat="1">
      <c r="A23" s="20" t="s">
        <v>13</v>
      </c>
      <c r="B23" s="53"/>
      <c r="C23" s="53"/>
      <c r="D23" s="87">
        <v>4</v>
      </c>
      <c r="E23" s="192">
        <v>4</v>
      </c>
      <c r="F23" s="213">
        <f t="shared" si="5"/>
        <v>0</v>
      </c>
      <c r="G23" s="165">
        <v>0</v>
      </c>
      <c r="H23" s="193">
        <v>0</v>
      </c>
      <c r="I23" s="213">
        <v>0</v>
      </c>
      <c r="J23" s="162">
        <v>0</v>
      </c>
      <c r="K23" s="193">
        <v>0</v>
      </c>
      <c r="L23" s="217">
        <v>0</v>
      </c>
      <c r="M23" s="227">
        <v>64</v>
      </c>
      <c r="N23" s="227">
        <v>64</v>
      </c>
      <c r="O23" s="217">
        <f t="shared" si="4"/>
        <v>0</v>
      </c>
    </row>
    <row r="24" spans="1:15" s="29" customFormat="1">
      <c r="A24" s="20" t="s">
        <v>14</v>
      </c>
      <c r="B24" s="80"/>
      <c r="C24" s="80"/>
      <c r="D24" s="87">
        <v>14</v>
      </c>
      <c r="E24" s="192">
        <v>14</v>
      </c>
      <c r="F24" s="213">
        <f t="shared" si="5"/>
        <v>0</v>
      </c>
      <c r="G24" s="165">
        <v>0</v>
      </c>
      <c r="H24" s="193">
        <v>0</v>
      </c>
      <c r="I24" s="213">
        <v>0</v>
      </c>
      <c r="J24" s="162">
        <v>0</v>
      </c>
      <c r="K24" s="193">
        <v>0</v>
      </c>
      <c r="L24" s="217">
        <v>0</v>
      </c>
      <c r="M24" s="227">
        <v>42</v>
      </c>
      <c r="N24" s="227">
        <v>42</v>
      </c>
      <c r="O24" s="217">
        <f t="shared" si="4"/>
        <v>0</v>
      </c>
    </row>
    <row r="25" spans="1:15">
      <c r="A25" s="20" t="s">
        <v>15</v>
      </c>
      <c r="B25" s="79"/>
      <c r="C25" s="79"/>
      <c r="D25" s="87">
        <v>0</v>
      </c>
      <c r="E25" s="192">
        <v>0</v>
      </c>
      <c r="F25" s="213">
        <v>0</v>
      </c>
      <c r="G25" s="165">
        <v>0</v>
      </c>
      <c r="H25" s="193">
        <v>0</v>
      </c>
      <c r="I25" s="213">
        <v>0</v>
      </c>
      <c r="J25" s="162">
        <v>0</v>
      </c>
      <c r="K25" s="193">
        <v>0</v>
      </c>
      <c r="L25" s="217">
        <v>0</v>
      </c>
      <c r="M25" s="227">
        <v>21</v>
      </c>
      <c r="N25" s="227">
        <v>21</v>
      </c>
      <c r="O25" s="217">
        <f t="shared" si="4"/>
        <v>0</v>
      </c>
    </row>
    <row r="26" spans="1:15" s="233" customFormat="1">
      <c r="A26" s="232" t="s">
        <v>16</v>
      </c>
      <c r="B26" s="236"/>
      <c r="C26" s="236"/>
      <c r="D26" s="161">
        <f>SUM(D21:D25)</f>
        <v>303</v>
      </c>
      <c r="E26" s="192">
        <f>SUM(E21:E25)</f>
        <v>301</v>
      </c>
      <c r="F26" s="213">
        <f t="shared" si="5"/>
        <v>-6.6006600660065695E-3</v>
      </c>
      <c r="G26" s="165">
        <f>SUM(G21:G25)</f>
        <v>0</v>
      </c>
      <c r="H26" s="193">
        <f>SUM(H21:H25)</f>
        <v>1</v>
      </c>
      <c r="I26" s="213">
        <v>1</v>
      </c>
      <c r="J26" s="162">
        <f>SUM(J21:J25)</f>
        <v>1</v>
      </c>
      <c r="K26" s="193">
        <f>SUM(K21:K25)</f>
        <v>0</v>
      </c>
      <c r="L26" s="217">
        <f>(K26/J26)-1</f>
        <v>-1</v>
      </c>
      <c r="M26" s="227">
        <v>288</v>
      </c>
      <c r="N26" s="227">
        <f>SUM(N21:N25)</f>
        <v>320</v>
      </c>
      <c r="O26" s="213">
        <f t="shared" si="4"/>
        <v>0.11111111111111116</v>
      </c>
    </row>
    <row r="27" spans="1:15" s="211" customFormat="1">
      <c r="A27" s="228"/>
      <c r="B27" s="222"/>
      <c r="C27" s="222"/>
      <c r="D27" s="223"/>
      <c r="E27" s="224"/>
      <c r="F27" s="213"/>
      <c r="G27" s="225"/>
      <c r="H27" s="195"/>
      <c r="I27" s="217"/>
      <c r="J27" s="226"/>
      <c r="K27" s="195"/>
      <c r="L27" s="217"/>
      <c r="M27" s="227"/>
      <c r="N27" s="227"/>
      <c r="O27" s="213"/>
    </row>
    <row r="28" spans="1:15" s="233" customFormat="1">
      <c r="A28" s="234" t="s">
        <v>19</v>
      </c>
      <c r="B28" s="236"/>
      <c r="C28" s="236"/>
      <c r="D28" s="235"/>
      <c r="E28" s="199"/>
      <c r="F28" s="214"/>
      <c r="G28" s="164"/>
      <c r="H28" s="192"/>
      <c r="I28" s="218"/>
      <c r="J28" s="161"/>
      <c r="K28" s="192"/>
      <c r="L28" s="218"/>
      <c r="M28" s="239"/>
      <c r="N28" s="239"/>
      <c r="O28" s="214"/>
    </row>
    <row r="29" spans="1:15">
      <c r="A29" s="20" t="s">
        <v>11</v>
      </c>
      <c r="B29" s="79"/>
      <c r="C29" s="79"/>
      <c r="D29" s="125">
        <v>0</v>
      </c>
      <c r="E29" s="200">
        <v>24</v>
      </c>
      <c r="F29" s="213">
        <v>0</v>
      </c>
      <c r="G29" s="165">
        <v>0</v>
      </c>
      <c r="H29" s="193">
        <v>1</v>
      </c>
      <c r="I29" s="213">
        <v>1</v>
      </c>
      <c r="J29" s="162">
        <v>0</v>
      </c>
      <c r="K29" s="193">
        <v>0</v>
      </c>
      <c r="L29" s="217">
        <v>0</v>
      </c>
      <c r="M29" s="227">
        <v>96</v>
      </c>
      <c r="N29" s="227">
        <v>96</v>
      </c>
      <c r="O29" s="213">
        <f t="shared" ref="O29:O34" si="6">(N29/M29)-1</f>
        <v>0</v>
      </c>
    </row>
    <row r="30" spans="1:15">
      <c r="A30" s="20" t="s">
        <v>12</v>
      </c>
      <c r="B30" s="79"/>
      <c r="C30" s="79"/>
      <c r="D30" s="128">
        <v>18</v>
      </c>
      <c r="E30" s="201">
        <v>18</v>
      </c>
      <c r="F30" s="213">
        <f t="shared" ref="F30:F34" si="7">(E30/D30)-1</f>
        <v>0</v>
      </c>
      <c r="G30" s="165">
        <v>0</v>
      </c>
      <c r="H30" s="193">
        <v>0</v>
      </c>
      <c r="I30" s="213">
        <v>0</v>
      </c>
      <c r="J30" s="162">
        <v>0</v>
      </c>
      <c r="K30" s="193">
        <v>0</v>
      </c>
      <c r="L30" s="217">
        <v>0</v>
      </c>
      <c r="M30" s="227">
        <v>77</v>
      </c>
      <c r="N30" s="227">
        <v>77</v>
      </c>
      <c r="O30" s="213">
        <f t="shared" si="6"/>
        <v>0</v>
      </c>
    </row>
    <row r="31" spans="1:15">
      <c r="A31" s="20" t="s">
        <v>13</v>
      </c>
      <c r="B31" s="79"/>
      <c r="C31" s="79"/>
      <c r="D31" s="125">
        <v>64</v>
      </c>
      <c r="E31" s="200">
        <v>62</v>
      </c>
      <c r="F31" s="213">
        <f t="shared" si="7"/>
        <v>-3.125E-2</v>
      </c>
      <c r="G31" s="165">
        <v>0</v>
      </c>
      <c r="H31" s="193">
        <v>0</v>
      </c>
      <c r="I31" s="213">
        <v>0</v>
      </c>
      <c r="J31" s="162">
        <v>0</v>
      </c>
      <c r="K31" s="193">
        <v>0</v>
      </c>
      <c r="L31" s="217">
        <v>0</v>
      </c>
      <c r="M31" s="227">
        <v>58</v>
      </c>
      <c r="N31" s="227">
        <v>58</v>
      </c>
      <c r="O31" s="213">
        <f t="shared" si="6"/>
        <v>0</v>
      </c>
    </row>
    <row r="32" spans="1:15" s="29" customFormat="1">
      <c r="A32" s="20" t="s">
        <v>14</v>
      </c>
      <c r="B32" s="53"/>
      <c r="C32" s="53"/>
      <c r="D32" s="125">
        <v>53</v>
      </c>
      <c r="E32" s="200">
        <v>43</v>
      </c>
      <c r="F32" s="213">
        <f t="shared" si="7"/>
        <v>-0.18867924528301883</v>
      </c>
      <c r="G32" s="165">
        <v>2</v>
      </c>
      <c r="H32" s="193">
        <v>4</v>
      </c>
      <c r="I32" s="213">
        <f t="shared" ref="I32:I34" si="8">(H32/G32)-1</f>
        <v>1</v>
      </c>
      <c r="J32" s="162">
        <v>0</v>
      </c>
      <c r="K32" s="193">
        <v>0</v>
      </c>
      <c r="L32" s="217">
        <v>0</v>
      </c>
      <c r="M32" s="227">
        <v>38</v>
      </c>
      <c r="N32" s="227">
        <v>38</v>
      </c>
      <c r="O32" s="213">
        <f t="shared" si="6"/>
        <v>0</v>
      </c>
    </row>
    <row r="33" spans="1:15">
      <c r="A33" s="20" t="s">
        <v>15</v>
      </c>
      <c r="B33" s="80"/>
      <c r="C33" s="80"/>
      <c r="D33" s="125">
        <v>0</v>
      </c>
      <c r="E33" s="200">
        <v>0</v>
      </c>
      <c r="F33" s="213">
        <v>0</v>
      </c>
      <c r="G33" s="165">
        <v>0</v>
      </c>
      <c r="H33" s="193">
        <v>0</v>
      </c>
      <c r="I33" s="213">
        <v>0</v>
      </c>
      <c r="J33" s="162">
        <v>0</v>
      </c>
      <c r="K33" s="193">
        <v>0</v>
      </c>
      <c r="L33" s="217">
        <v>0</v>
      </c>
      <c r="M33" s="227">
        <v>19</v>
      </c>
      <c r="N33" s="227">
        <v>19</v>
      </c>
      <c r="O33" s="213">
        <f t="shared" si="6"/>
        <v>0</v>
      </c>
    </row>
    <row r="34" spans="1:15" s="233" customFormat="1">
      <c r="A34" s="232" t="s">
        <v>16</v>
      </c>
      <c r="B34" s="236"/>
      <c r="C34" s="236"/>
      <c r="D34" s="235">
        <f>SUM(D29:D33)</f>
        <v>135</v>
      </c>
      <c r="E34" s="200">
        <f>SUM(E29:E33)</f>
        <v>147</v>
      </c>
      <c r="F34" s="213">
        <f t="shared" si="7"/>
        <v>8.8888888888888795E-2</v>
      </c>
      <c r="G34" s="165">
        <f>SUM(G29:G33)</f>
        <v>2</v>
      </c>
      <c r="H34" s="193">
        <f>SUM(H29:H33)</f>
        <v>5</v>
      </c>
      <c r="I34" s="213">
        <f t="shared" si="8"/>
        <v>1.5</v>
      </c>
      <c r="J34" s="162">
        <f>SUM(J29:J33)</f>
        <v>0</v>
      </c>
      <c r="K34" s="193">
        <f>SUM(K29:K33)</f>
        <v>0</v>
      </c>
      <c r="L34" s="217">
        <v>0</v>
      </c>
      <c r="M34" s="227">
        <v>288</v>
      </c>
      <c r="N34" s="227">
        <f>SUM(N29:N33)</f>
        <v>288</v>
      </c>
      <c r="O34" s="213">
        <f t="shared" si="6"/>
        <v>0</v>
      </c>
    </row>
    <row r="35" spans="1:15" s="211" customFormat="1">
      <c r="A35" s="228"/>
      <c r="B35" s="222"/>
      <c r="C35" s="222"/>
      <c r="D35" s="223"/>
      <c r="E35" s="224"/>
      <c r="F35" s="213"/>
      <c r="G35" s="225"/>
      <c r="H35" s="195"/>
      <c r="I35" s="217"/>
      <c r="J35" s="226"/>
      <c r="K35" s="195"/>
      <c r="L35" s="217"/>
      <c r="M35" s="227"/>
      <c r="N35" s="227"/>
      <c r="O35" s="213"/>
    </row>
    <row r="36" spans="1:15" s="233" customFormat="1">
      <c r="A36" s="234" t="s">
        <v>20</v>
      </c>
      <c r="B36" s="236"/>
      <c r="C36" s="236"/>
      <c r="D36" s="235"/>
      <c r="E36" s="199"/>
      <c r="F36" s="214"/>
      <c r="G36" s="164"/>
      <c r="H36" s="192"/>
      <c r="I36" s="218"/>
      <c r="J36" s="161"/>
      <c r="K36" s="192"/>
      <c r="L36" s="218"/>
      <c r="M36" s="239"/>
      <c r="N36" s="239"/>
      <c r="O36" s="214"/>
    </row>
    <row r="37" spans="1:15" s="29" customFormat="1">
      <c r="A37" s="20" t="s">
        <v>11</v>
      </c>
      <c r="B37" s="80"/>
      <c r="C37" s="80"/>
      <c r="D37" s="125">
        <v>0</v>
      </c>
      <c r="E37" s="200">
        <v>0</v>
      </c>
      <c r="F37" s="213">
        <v>0</v>
      </c>
      <c r="G37" s="165">
        <v>0</v>
      </c>
      <c r="H37" s="193">
        <v>0</v>
      </c>
      <c r="I37" s="217">
        <v>0</v>
      </c>
      <c r="J37" s="162">
        <v>0</v>
      </c>
      <c r="K37" s="193">
        <v>0</v>
      </c>
      <c r="L37" s="217">
        <v>0</v>
      </c>
      <c r="M37" s="227">
        <v>0</v>
      </c>
      <c r="N37" s="227">
        <v>0</v>
      </c>
      <c r="O37" s="213">
        <v>0</v>
      </c>
    </row>
    <row r="38" spans="1:15">
      <c r="A38" s="20" t="s">
        <v>12</v>
      </c>
      <c r="B38" s="79"/>
      <c r="C38" s="79"/>
      <c r="D38" s="125">
        <v>1</v>
      </c>
      <c r="E38" s="200">
        <v>1</v>
      </c>
      <c r="F38" s="213">
        <f t="shared" ref="F38:F41" si="9">(E38/D38)-1</f>
        <v>0</v>
      </c>
      <c r="G38" s="165">
        <v>0</v>
      </c>
      <c r="H38" s="193">
        <v>0</v>
      </c>
      <c r="I38" s="217">
        <v>0</v>
      </c>
      <c r="J38" s="162">
        <v>0</v>
      </c>
      <c r="K38" s="193">
        <v>0</v>
      </c>
      <c r="L38" s="217">
        <v>0</v>
      </c>
      <c r="M38" s="227">
        <v>2</v>
      </c>
      <c r="N38" s="227">
        <v>1</v>
      </c>
      <c r="O38" s="213">
        <f>(N38/M38)-1</f>
        <v>-0.5</v>
      </c>
    </row>
    <row r="39" spans="1:15">
      <c r="A39" s="20" t="s">
        <v>13</v>
      </c>
      <c r="B39" s="79"/>
      <c r="C39" s="79"/>
      <c r="D39" s="125">
        <v>3</v>
      </c>
      <c r="E39" s="200">
        <v>3</v>
      </c>
      <c r="F39" s="213">
        <f t="shared" si="9"/>
        <v>0</v>
      </c>
      <c r="G39" s="165">
        <v>0</v>
      </c>
      <c r="H39" s="193">
        <v>0</v>
      </c>
      <c r="I39" s="217">
        <v>0</v>
      </c>
      <c r="J39" s="162">
        <v>0</v>
      </c>
      <c r="K39" s="193">
        <v>0</v>
      </c>
      <c r="L39" s="217">
        <v>0</v>
      </c>
      <c r="M39" s="227">
        <v>3</v>
      </c>
      <c r="N39" s="227">
        <v>4</v>
      </c>
      <c r="O39" s="213">
        <f>(N39/M39)-1</f>
        <v>0.33333333333333326</v>
      </c>
    </row>
    <row r="40" spans="1:15">
      <c r="A40" s="20" t="s">
        <v>14</v>
      </c>
      <c r="B40" s="79"/>
      <c r="C40" s="79"/>
      <c r="D40" s="125">
        <v>2</v>
      </c>
      <c r="E40" s="200">
        <v>2</v>
      </c>
      <c r="F40" s="213">
        <f t="shared" si="9"/>
        <v>0</v>
      </c>
      <c r="G40" s="165">
        <v>0</v>
      </c>
      <c r="H40" s="193">
        <v>0</v>
      </c>
      <c r="I40" s="217">
        <v>0</v>
      </c>
      <c r="J40" s="162">
        <v>0</v>
      </c>
      <c r="K40" s="193">
        <v>0</v>
      </c>
      <c r="L40" s="217">
        <v>0</v>
      </c>
      <c r="M40" s="227">
        <v>2</v>
      </c>
      <c r="N40" s="227">
        <v>2</v>
      </c>
      <c r="O40" s="213">
        <f>(N40/M40)-1</f>
        <v>0</v>
      </c>
    </row>
    <row r="41" spans="1:15" s="233" customFormat="1">
      <c r="A41" s="232" t="s">
        <v>16</v>
      </c>
      <c r="B41" s="236"/>
      <c r="C41" s="236"/>
      <c r="D41" s="235">
        <f>SUM(D37:D40)</f>
        <v>6</v>
      </c>
      <c r="E41" s="200">
        <f>SUM(E37:E40)</f>
        <v>6</v>
      </c>
      <c r="F41" s="213">
        <f t="shared" si="9"/>
        <v>0</v>
      </c>
      <c r="G41" s="165">
        <f>SUM(G37:G40)</f>
        <v>0</v>
      </c>
      <c r="H41" s="193">
        <f>SUM(H37:H40)</f>
        <v>0</v>
      </c>
      <c r="I41" s="217">
        <v>0</v>
      </c>
      <c r="J41" s="162">
        <f>SUM(J37:J40)</f>
        <v>0</v>
      </c>
      <c r="K41" s="193">
        <f>SUM(K37:K40)</f>
        <v>0</v>
      </c>
      <c r="L41" s="217">
        <v>0</v>
      </c>
      <c r="M41" s="227">
        <f>SUM(M37:M40)</f>
        <v>7</v>
      </c>
      <c r="N41" s="227">
        <f>SUM(N37:N40)</f>
        <v>7</v>
      </c>
      <c r="O41" s="213">
        <f>(N41/M41)-1</f>
        <v>0</v>
      </c>
    </row>
    <row r="42" spans="1:15" s="211" customFormat="1">
      <c r="A42" s="228"/>
      <c r="B42" s="222"/>
      <c r="C42" s="222"/>
      <c r="D42" s="223"/>
      <c r="E42" s="224"/>
      <c r="F42" s="213"/>
      <c r="G42" s="225"/>
      <c r="H42" s="195"/>
      <c r="I42" s="217"/>
      <c r="J42" s="226"/>
      <c r="K42" s="195"/>
      <c r="L42" s="217"/>
      <c r="M42" s="227"/>
      <c r="N42" s="227"/>
      <c r="O42" s="213"/>
    </row>
    <row r="43" spans="1:15" s="233" customFormat="1">
      <c r="A43" s="234" t="s">
        <v>180</v>
      </c>
      <c r="B43" s="236"/>
      <c r="C43" s="236"/>
      <c r="D43" s="235"/>
      <c r="E43" s="199"/>
      <c r="F43" s="214"/>
      <c r="G43" s="164"/>
      <c r="H43" s="192"/>
      <c r="I43" s="218"/>
      <c r="J43" s="161"/>
      <c r="K43" s="192"/>
      <c r="L43" s="218"/>
      <c r="M43" s="239"/>
      <c r="N43" s="239"/>
      <c r="O43" s="214"/>
    </row>
    <row r="44" spans="1:15" s="29" customFormat="1">
      <c r="A44" s="20" t="s">
        <v>11</v>
      </c>
      <c r="B44" s="80"/>
      <c r="C44" s="80"/>
      <c r="D44" s="125">
        <v>20</v>
      </c>
      <c r="E44" s="200">
        <v>30</v>
      </c>
      <c r="F44" s="213">
        <f t="shared" ref="F44:F49" si="10">(E44/D44)-1</f>
        <v>0.5</v>
      </c>
      <c r="G44" s="165">
        <v>0</v>
      </c>
      <c r="H44" s="193">
        <v>0</v>
      </c>
      <c r="I44" s="217">
        <v>0</v>
      </c>
      <c r="J44" s="162">
        <v>0</v>
      </c>
      <c r="K44" s="193">
        <v>0</v>
      </c>
      <c r="L44" s="217">
        <v>0</v>
      </c>
      <c r="M44" s="227">
        <v>60</v>
      </c>
      <c r="N44" s="227">
        <v>60</v>
      </c>
      <c r="O44" s="213">
        <v>1</v>
      </c>
    </row>
    <row r="45" spans="1:15" s="29" customFormat="1">
      <c r="A45" s="20" t="s">
        <v>12</v>
      </c>
      <c r="B45" s="80"/>
      <c r="C45" s="80"/>
      <c r="D45" s="125">
        <v>0</v>
      </c>
      <c r="E45" s="200">
        <v>0</v>
      </c>
      <c r="F45" s="213">
        <v>0</v>
      </c>
      <c r="G45" s="165">
        <v>0</v>
      </c>
      <c r="H45" s="193">
        <v>0</v>
      </c>
      <c r="I45" s="217">
        <v>0</v>
      </c>
      <c r="J45" s="162">
        <v>0</v>
      </c>
      <c r="K45" s="193">
        <v>0</v>
      </c>
      <c r="L45" s="217">
        <v>0</v>
      </c>
      <c r="M45" s="227">
        <v>48</v>
      </c>
      <c r="N45" s="227">
        <v>48</v>
      </c>
      <c r="O45" s="213">
        <v>1</v>
      </c>
    </row>
    <row r="46" spans="1:15" s="29" customFormat="1">
      <c r="A46" s="20" t="s">
        <v>13</v>
      </c>
      <c r="B46" s="80"/>
      <c r="C46" s="80"/>
      <c r="D46" s="125">
        <v>0</v>
      </c>
      <c r="E46" s="200">
        <v>0</v>
      </c>
      <c r="F46" s="213">
        <v>0</v>
      </c>
      <c r="G46" s="165">
        <v>0</v>
      </c>
      <c r="H46" s="193">
        <v>0</v>
      </c>
      <c r="I46" s="217">
        <v>0</v>
      </c>
      <c r="J46" s="162">
        <v>0</v>
      </c>
      <c r="K46" s="193">
        <v>0</v>
      </c>
      <c r="L46" s="217">
        <v>0</v>
      </c>
      <c r="M46" s="227">
        <v>36</v>
      </c>
      <c r="N46" s="227">
        <v>36</v>
      </c>
      <c r="O46" s="213">
        <v>1</v>
      </c>
    </row>
    <row r="47" spans="1:15" s="29" customFormat="1">
      <c r="A47" s="20" t="s">
        <v>14</v>
      </c>
      <c r="B47" s="80"/>
      <c r="C47" s="80"/>
      <c r="D47" s="125">
        <v>0</v>
      </c>
      <c r="E47" s="200">
        <v>0</v>
      </c>
      <c r="F47" s="213">
        <v>0</v>
      </c>
      <c r="G47" s="165">
        <v>0</v>
      </c>
      <c r="H47" s="193">
        <v>0</v>
      </c>
      <c r="I47" s="217">
        <v>0</v>
      </c>
      <c r="J47" s="162">
        <v>0</v>
      </c>
      <c r="K47" s="193">
        <v>0</v>
      </c>
      <c r="L47" s="217">
        <v>0</v>
      </c>
      <c r="M47" s="227">
        <v>24</v>
      </c>
      <c r="N47" s="227">
        <v>24</v>
      </c>
      <c r="O47" s="213">
        <v>1</v>
      </c>
    </row>
    <row r="48" spans="1:15" s="233" customFormat="1">
      <c r="A48" s="237" t="s">
        <v>15</v>
      </c>
      <c r="B48" s="238"/>
      <c r="C48" s="238"/>
      <c r="D48" s="235">
        <v>0</v>
      </c>
      <c r="E48" s="200">
        <v>0</v>
      </c>
      <c r="F48" s="213">
        <v>0</v>
      </c>
      <c r="G48" s="165">
        <v>0</v>
      </c>
      <c r="H48" s="193">
        <v>0</v>
      </c>
      <c r="I48" s="217">
        <v>0</v>
      </c>
      <c r="J48" s="162">
        <v>0</v>
      </c>
      <c r="K48" s="193">
        <v>0</v>
      </c>
      <c r="L48" s="217">
        <v>0</v>
      </c>
      <c r="M48" s="227">
        <v>12</v>
      </c>
      <c r="N48" s="227">
        <v>12</v>
      </c>
      <c r="O48" s="213">
        <v>1</v>
      </c>
    </row>
    <row r="49" spans="1:15">
      <c r="A49" s="31" t="s">
        <v>16</v>
      </c>
      <c r="B49" s="79"/>
      <c r="C49" s="79"/>
      <c r="D49" s="125">
        <f>SUM(D44:D48)</f>
        <v>20</v>
      </c>
      <c r="E49" s="200">
        <f>SUM(E44:E48)</f>
        <v>30</v>
      </c>
      <c r="F49" s="213">
        <f t="shared" si="10"/>
        <v>0.5</v>
      </c>
      <c r="G49" s="165">
        <f>SUM(G44:G48)</f>
        <v>0</v>
      </c>
      <c r="H49" s="193">
        <f>SUM(H44:H48)</f>
        <v>0</v>
      </c>
      <c r="I49" s="213">
        <v>0</v>
      </c>
      <c r="J49" s="162">
        <f>SUM(J44:J48)</f>
        <v>0</v>
      </c>
      <c r="K49" s="193">
        <f>SUM(K44:K48)</f>
        <v>0</v>
      </c>
      <c r="L49" s="213">
        <v>0</v>
      </c>
      <c r="M49" s="227">
        <f>SUM(M44:M48)</f>
        <v>180</v>
      </c>
      <c r="N49" s="227">
        <f>SUM(N44:N48)</f>
        <v>180</v>
      </c>
      <c r="O49" s="213">
        <f>(N49/M49)-1</f>
        <v>0</v>
      </c>
    </row>
    <row r="50" spans="1:15" s="211" customFormat="1">
      <c r="A50" s="221"/>
      <c r="B50" s="222"/>
      <c r="C50" s="222"/>
      <c r="D50" s="223"/>
      <c r="E50" s="224"/>
      <c r="F50" s="213"/>
      <c r="G50" s="225"/>
      <c r="H50" s="195"/>
      <c r="I50" s="217"/>
      <c r="J50" s="226"/>
      <c r="K50" s="195"/>
      <c r="L50" s="217"/>
      <c r="M50" s="227"/>
      <c r="N50" s="227"/>
      <c r="O50" s="213"/>
    </row>
    <row r="51" spans="1:15" s="233" customFormat="1">
      <c r="A51" s="234" t="s">
        <v>21</v>
      </c>
      <c r="B51" s="236"/>
      <c r="C51" s="236"/>
      <c r="D51" s="235"/>
      <c r="E51" s="199"/>
      <c r="F51" s="214"/>
      <c r="G51" s="164"/>
      <c r="H51" s="192"/>
      <c r="I51" s="218"/>
      <c r="J51" s="161"/>
      <c r="K51" s="192"/>
      <c r="L51" s="218"/>
      <c r="M51" s="239"/>
      <c r="N51" s="239"/>
      <c r="O51" s="214"/>
    </row>
    <row r="52" spans="1:15" s="29" customFormat="1">
      <c r="A52" s="20" t="s">
        <v>11</v>
      </c>
      <c r="B52" s="80"/>
      <c r="C52" s="80"/>
      <c r="D52" s="125">
        <v>89</v>
      </c>
      <c r="E52" s="200">
        <v>105</v>
      </c>
      <c r="F52" s="213">
        <f t="shared" ref="F52:F57" si="11">(E52/D52)-1</f>
        <v>0.1797752808988764</v>
      </c>
      <c r="G52" s="165">
        <v>0</v>
      </c>
      <c r="H52" s="193">
        <v>0</v>
      </c>
      <c r="I52" s="217">
        <v>0</v>
      </c>
      <c r="J52" s="162">
        <v>0</v>
      </c>
      <c r="K52" s="193">
        <v>0</v>
      </c>
      <c r="L52" s="217">
        <v>0</v>
      </c>
      <c r="M52" s="227">
        <v>106</v>
      </c>
      <c r="N52" s="227">
        <v>106</v>
      </c>
      <c r="O52" s="213">
        <v>1</v>
      </c>
    </row>
    <row r="53" spans="1:15" s="29" customFormat="1">
      <c r="A53" s="20" t="s">
        <v>12</v>
      </c>
      <c r="B53" s="80"/>
      <c r="C53" s="80"/>
      <c r="D53" s="125">
        <v>0</v>
      </c>
      <c r="E53" s="200">
        <v>0</v>
      </c>
      <c r="F53" s="213">
        <v>0</v>
      </c>
      <c r="G53" s="165">
        <v>0</v>
      </c>
      <c r="H53" s="193">
        <v>0</v>
      </c>
      <c r="I53" s="217">
        <v>0</v>
      </c>
      <c r="J53" s="162">
        <v>0</v>
      </c>
      <c r="K53" s="193">
        <v>0</v>
      </c>
      <c r="L53" s="217">
        <v>0</v>
      </c>
      <c r="M53" s="227">
        <v>85</v>
      </c>
      <c r="N53" s="227">
        <v>85</v>
      </c>
      <c r="O53" s="213">
        <v>1</v>
      </c>
    </row>
    <row r="54" spans="1:15" s="29" customFormat="1">
      <c r="A54" s="20" t="s">
        <v>13</v>
      </c>
      <c r="B54" s="80"/>
      <c r="C54" s="80"/>
      <c r="D54" s="125">
        <v>0</v>
      </c>
      <c r="E54" s="200">
        <v>0</v>
      </c>
      <c r="F54" s="213">
        <v>0</v>
      </c>
      <c r="G54" s="165">
        <v>0</v>
      </c>
      <c r="H54" s="193">
        <v>0</v>
      </c>
      <c r="I54" s="217">
        <v>0</v>
      </c>
      <c r="J54" s="162">
        <v>0</v>
      </c>
      <c r="K54" s="193">
        <v>0</v>
      </c>
      <c r="L54" s="217">
        <v>0</v>
      </c>
      <c r="M54" s="227">
        <v>64</v>
      </c>
      <c r="N54" s="227">
        <v>64</v>
      </c>
      <c r="O54" s="213">
        <v>1</v>
      </c>
    </row>
    <row r="55" spans="1:15" s="29" customFormat="1">
      <c r="A55" s="20" t="s">
        <v>14</v>
      </c>
      <c r="B55" s="80"/>
      <c r="C55" s="80"/>
      <c r="D55" s="125">
        <v>0</v>
      </c>
      <c r="E55" s="200">
        <v>0</v>
      </c>
      <c r="F55" s="213">
        <v>0</v>
      </c>
      <c r="G55" s="165">
        <v>0</v>
      </c>
      <c r="H55" s="193">
        <v>0</v>
      </c>
      <c r="I55" s="217">
        <v>0</v>
      </c>
      <c r="J55" s="162">
        <v>0</v>
      </c>
      <c r="K55" s="193">
        <v>0</v>
      </c>
      <c r="L55" s="217">
        <v>0</v>
      </c>
      <c r="M55" s="227">
        <v>42</v>
      </c>
      <c r="N55" s="227">
        <v>42</v>
      </c>
      <c r="O55" s="213">
        <v>1</v>
      </c>
    </row>
    <row r="56" spans="1:15" s="29" customFormat="1">
      <c r="A56" s="20" t="s">
        <v>15</v>
      </c>
      <c r="B56" s="80"/>
      <c r="C56" s="80"/>
      <c r="D56" s="125">
        <v>0</v>
      </c>
      <c r="E56" s="200">
        <v>0</v>
      </c>
      <c r="F56" s="213">
        <v>0</v>
      </c>
      <c r="G56" s="165">
        <v>0</v>
      </c>
      <c r="H56" s="193">
        <v>0</v>
      </c>
      <c r="I56" s="217">
        <v>0</v>
      </c>
      <c r="J56" s="162">
        <v>0</v>
      </c>
      <c r="K56" s="193">
        <v>0</v>
      </c>
      <c r="L56" s="217">
        <v>0</v>
      </c>
      <c r="M56" s="227">
        <v>0</v>
      </c>
      <c r="N56" s="227">
        <v>0</v>
      </c>
      <c r="O56" s="213">
        <v>1</v>
      </c>
    </row>
    <row r="57" spans="1:15" s="233" customFormat="1">
      <c r="A57" s="232" t="s">
        <v>16</v>
      </c>
      <c r="D57" s="235">
        <f>SUM(D52:D56)</f>
        <v>89</v>
      </c>
      <c r="E57" s="200">
        <f>SUM(E52:E56)</f>
        <v>105</v>
      </c>
      <c r="F57" s="213">
        <f t="shared" si="11"/>
        <v>0.1797752808988764</v>
      </c>
      <c r="G57" s="165">
        <f>SUM(G52:G56)</f>
        <v>0</v>
      </c>
      <c r="H57" s="193">
        <f>SUM(H52:H56)</f>
        <v>0</v>
      </c>
      <c r="I57" s="213">
        <v>0</v>
      </c>
      <c r="J57" s="162">
        <f>SUM(J52:J56)</f>
        <v>0</v>
      </c>
      <c r="K57" s="193">
        <f>SUM(K52:K56)</f>
        <v>0</v>
      </c>
      <c r="L57" s="213">
        <v>0</v>
      </c>
      <c r="M57" s="227">
        <f>SUM(M52:M56)</f>
        <v>297</v>
      </c>
      <c r="N57" s="227">
        <f>SUM(N52:N56)</f>
        <v>297</v>
      </c>
      <c r="O57" s="213">
        <v>1</v>
      </c>
    </row>
    <row r="58" spans="1:15" s="211" customFormat="1">
      <c r="A58" s="229"/>
      <c r="D58" s="230"/>
      <c r="E58" s="231"/>
      <c r="F58" s="213"/>
      <c r="G58" s="225"/>
      <c r="H58" s="195"/>
      <c r="I58" s="217"/>
      <c r="J58" s="226"/>
      <c r="K58" s="195"/>
      <c r="L58" s="217"/>
      <c r="M58" s="227"/>
      <c r="N58" s="227"/>
      <c r="O58" s="213"/>
    </row>
    <row r="59" spans="1:15" s="233" customFormat="1">
      <c r="A59" s="234" t="s">
        <v>181</v>
      </c>
      <c r="D59" s="235"/>
      <c r="E59" s="199"/>
      <c r="F59" s="214"/>
      <c r="G59" s="164"/>
      <c r="H59" s="192"/>
      <c r="I59" s="218"/>
      <c r="J59" s="161"/>
      <c r="K59" s="192"/>
      <c r="L59" s="218"/>
      <c r="M59" s="239"/>
      <c r="N59" s="239"/>
      <c r="O59" s="214"/>
    </row>
    <row r="60" spans="1:15">
      <c r="A60" s="20" t="s">
        <v>23</v>
      </c>
      <c r="D60" s="125">
        <v>6</v>
      </c>
      <c r="E60" s="200">
        <v>6</v>
      </c>
      <c r="F60" s="213">
        <f t="shared" ref="F60:F65" si="12">(E60/D60)-1</f>
        <v>0</v>
      </c>
      <c r="G60" s="165">
        <v>0</v>
      </c>
      <c r="H60" s="193">
        <v>0</v>
      </c>
      <c r="I60" s="217">
        <v>0</v>
      </c>
      <c r="J60" s="162">
        <v>0</v>
      </c>
      <c r="K60" s="193">
        <v>0</v>
      </c>
      <c r="L60" s="217">
        <v>0</v>
      </c>
      <c r="M60" s="227">
        <v>6</v>
      </c>
      <c r="N60" s="227">
        <v>6</v>
      </c>
      <c r="O60" s="240">
        <f t="shared" ref="O60:O65" si="13">(N60/M60)-1</f>
        <v>0</v>
      </c>
    </row>
    <row r="61" spans="1:15">
      <c r="A61" s="20" t="s">
        <v>24</v>
      </c>
      <c r="D61" s="125">
        <v>2</v>
      </c>
      <c r="E61" s="200">
        <v>2</v>
      </c>
      <c r="F61" s="213">
        <f t="shared" si="12"/>
        <v>0</v>
      </c>
      <c r="G61" s="165">
        <v>0</v>
      </c>
      <c r="H61" s="193">
        <v>0</v>
      </c>
      <c r="I61" s="217">
        <v>0</v>
      </c>
      <c r="J61" s="162">
        <v>0</v>
      </c>
      <c r="K61" s="193">
        <v>0</v>
      </c>
      <c r="L61" s="217">
        <v>0</v>
      </c>
      <c r="M61" s="227">
        <v>2</v>
      </c>
      <c r="N61" s="227">
        <v>2</v>
      </c>
      <c r="O61" s="240">
        <f t="shared" si="13"/>
        <v>0</v>
      </c>
    </row>
    <row r="62" spans="1:15">
      <c r="A62" s="20" t="s">
        <v>25</v>
      </c>
      <c r="D62" s="125">
        <v>3</v>
      </c>
      <c r="E62" s="200">
        <v>1</v>
      </c>
      <c r="F62" s="213">
        <f t="shared" si="12"/>
        <v>-0.66666666666666674</v>
      </c>
      <c r="G62" s="165">
        <v>0</v>
      </c>
      <c r="H62" s="193">
        <v>0</v>
      </c>
      <c r="I62" s="217">
        <v>0</v>
      </c>
      <c r="J62" s="162">
        <v>0</v>
      </c>
      <c r="K62" s="193">
        <v>0</v>
      </c>
      <c r="L62" s="217">
        <v>0</v>
      </c>
      <c r="M62" s="227">
        <v>4</v>
      </c>
      <c r="N62" s="227">
        <v>3</v>
      </c>
      <c r="O62" s="240">
        <f t="shared" si="13"/>
        <v>-0.25</v>
      </c>
    </row>
    <row r="63" spans="1:15">
      <c r="A63" s="20" t="s">
        <v>26</v>
      </c>
      <c r="D63" s="125">
        <v>1</v>
      </c>
      <c r="E63" s="200">
        <v>1</v>
      </c>
      <c r="F63" s="213">
        <f t="shared" si="12"/>
        <v>0</v>
      </c>
      <c r="G63" s="165">
        <v>0</v>
      </c>
      <c r="H63" s="193">
        <v>0</v>
      </c>
      <c r="I63" s="217">
        <v>0</v>
      </c>
      <c r="J63" s="162">
        <v>0</v>
      </c>
      <c r="K63" s="193">
        <v>0</v>
      </c>
      <c r="L63" s="217">
        <v>0</v>
      </c>
      <c r="M63" s="227">
        <v>1</v>
      </c>
      <c r="N63" s="227">
        <v>1</v>
      </c>
      <c r="O63" s="240">
        <f t="shared" si="13"/>
        <v>0</v>
      </c>
    </row>
    <row r="64" spans="1:15">
      <c r="A64" s="90" t="s">
        <v>27</v>
      </c>
      <c r="D64" s="125">
        <v>125</v>
      </c>
      <c r="E64" s="200">
        <v>121</v>
      </c>
      <c r="F64" s="213">
        <f t="shared" si="12"/>
        <v>-3.2000000000000028E-2</v>
      </c>
      <c r="G64" s="165">
        <v>0</v>
      </c>
      <c r="H64" s="193">
        <v>0</v>
      </c>
      <c r="I64" s="217">
        <v>0</v>
      </c>
      <c r="J64" s="162">
        <v>0</v>
      </c>
      <c r="K64" s="193">
        <v>0</v>
      </c>
      <c r="L64" s="217">
        <v>0</v>
      </c>
      <c r="M64" s="227">
        <v>137</v>
      </c>
      <c r="N64" s="227">
        <v>132</v>
      </c>
      <c r="O64" s="240">
        <f t="shared" si="13"/>
        <v>-3.6496350364963459E-2</v>
      </c>
    </row>
    <row r="65" spans="1:15" s="233" customFormat="1">
      <c r="A65" s="232" t="s">
        <v>16</v>
      </c>
      <c r="D65" s="130">
        <f>SUM(D60:D64)</f>
        <v>137</v>
      </c>
      <c r="E65" s="171">
        <f>SUM(E60:E64)</f>
        <v>131</v>
      </c>
      <c r="F65" s="213">
        <f t="shared" si="12"/>
        <v>-4.3795620437956151E-2</v>
      </c>
      <c r="G65" s="166">
        <v>0</v>
      </c>
      <c r="H65" s="171">
        <v>0</v>
      </c>
      <c r="I65" s="219">
        <v>0</v>
      </c>
      <c r="J65" s="130">
        <f>SUM(J60:J64)</f>
        <v>0</v>
      </c>
      <c r="K65" s="171">
        <f>SUM(K60:K64)</f>
        <v>0</v>
      </c>
      <c r="L65" s="219">
        <v>0</v>
      </c>
      <c r="M65" s="241">
        <f>SUM(M60:M64)</f>
        <v>150</v>
      </c>
      <c r="N65" s="241">
        <f>SUM(N60:N64)</f>
        <v>144</v>
      </c>
      <c r="O65" s="242">
        <f t="shared" si="13"/>
        <v>-4.0000000000000036E-2</v>
      </c>
    </row>
    <row r="66" spans="1:15">
      <c r="F66" s="215"/>
    </row>
  </sheetData>
  <sheetProtection selectLockedCells="1" selectUnlockedCells="1"/>
  <mergeCells count="6">
    <mergeCell ref="A1:C3"/>
    <mergeCell ref="D1:O1"/>
    <mergeCell ref="D2:F2"/>
    <mergeCell ref="G2:I2"/>
    <mergeCell ref="J2:L2"/>
    <mergeCell ref="M2:O2"/>
  </mergeCell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Roman,Normal"&amp;12Página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tabSelected="1" workbookViewId="0">
      <selection activeCell="B19" sqref="B19"/>
    </sheetView>
  </sheetViews>
  <sheetFormatPr defaultColWidth="11.5703125" defaultRowHeight="14.25"/>
  <cols>
    <col min="1" max="1" width="51" style="81" bestFit="1" customWidth="1"/>
    <col min="2" max="2" width="45.42578125" style="82" bestFit="1" customWidth="1"/>
    <col min="3" max="3" width="51.28515625" style="82" customWidth="1"/>
    <col min="4" max="4" width="19.5703125" style="82" customWidth="1"/>
    <col min="5" max="5" width="32" style="82" customWidth="1"/>
    <col min="6" max="6" width="68.5703125" style="82" customWidth="1"/>
    <col min="7" max="7" width="11.7109375" style="123" customWidth="1"/>
    <col min="8" max="8" width="7.5703125" style="82" customWidth="1"/>
    <col min="9" max="9" width="97.28515625" style="82" bestFit="1" customWidth="1"/>
    <col min="10" max="10" width="51" style="82" bestFit="1" customWidth="1"/>
    <col min="11" max="16384" width="11.5703125" style="82"/>
  </cols>
  <sheetData>
    <row r="1" spans="1:44" ht="13.5">
      <c r="A1" s="290" t="s">
        <v>182</v>
      </c>
      <c r="B1" s="290"/>
      <c r="C1" s="290"/>
      <c r="D1" s="290"/>
      <c r="E1" s="290"/>
      <c r="F1" s="290"/>
      <c r="G1" s="290"/>
      <c r="H1" s="290"/>
      <c r="I1" s="290"/>
      <c r="J1" s="290"/>
      <c r="K1" s="290"/>
      <c r="L1" s="290"/>
    </row>
    <row r="2" spans="1:44" ht="13.5">
      <c r="A2" s="290"/>
      <c r="B2" s="290"/>
      <c r="C2" s="290"/>
      <c r="D2" s="290"/>
      <c r="E2" s="290"/>
      <c r="F2" s="290"/>
      <c r="G2" s="290"/>
      <c r="H2" s="290"/>
      <c r="I2" s="290"/>
      <c r="J2" s="290"/>
      <c r="K2" s="290"/>
      <c r="L2" s="290"/>
    </row>
    <row r="3" spans="1:44" s="106" customFormat="1" ht="13.5">
      <c r="A3" s="291" t="s">
        <v>254</v>
      </c>
      <c r="B3" s="291"/>
      <c r="C3" s="291"/>
      <c r="D3" s="291"/>
      <c r="E3" s="291"/>
      <c r="F3" s="291"/>
      <c r="G3" s="291"/>
      <c r="H3" s="291"/>
      <c r="I3" s="292"/>
      <c r="J3" s="291"/>
      <c r="K3" s="291"/>
      <c r="L3" s="291"/>
    </row>
    <row r="4" spans="1:44" s="110" customFormat="1" ht="15" customHeight="1">
      <c r="A4" s="107" t="s">
        <v>183</v>
      </c>
      <c r="B4" s="107" t="s">
        <v>184</v>
      </c>
      <c r="C4" s="107" t="s">
        <v>185</v>
      </c>
      <c r="D4" s="108" t="s">
        <v>186</v>
      </c>
      <c r="E4" s="107" t="s">
        <v>187</v>
      </c>
      <c r="F4" s="107" t="s">
        <v>188</v>
      </c>
      <c r="G4" s="121" t="s">
        <v>189</v>
      </c>
      <c r="H4" s="109" t="s">
        <v>190</v>
      </c>
      <c r="I4" s="188" t="s">
        <v>191</v>
      </c>
      <c r="J4" s="109"/>
      <c r="K4" s="109"/>
      <c r="L4" s="109"/>
    </row>
    <row r="5" spans="1:44" s="115" customFormat="1" ht="15">
      <c r="A5" s="184" t="s">
        <v>196</v>
      </c>
      <c r="B5" s="114" t="s">
        <v>197</v>
      </c>
      <c r="C5" s="114" t="s">
        <v>198</v>
      </c>
      <c r="D5" s="113" t="s">
        <v>192</v>
      </c>
      <c r="E5" s="114" t="s">
        <v>199</v>
      </c>
      <c r="F5" s="114" t="s">
        <v>200</v>
      </c>
      <c r="G5" s="111">
        <v>39898</v>
      </c>
      <c r="H5" s="185" t="s">
        <v>194</v>
      </c>
      <c r="I5" s="113" t="s">
        <v>243</v>
      </c>
      <c r="J5" s="187"/>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row>
    <row r="6" spans="1:44" s="114" customFormat="1" ht="15">
      <c r="A6" s="184" t="s">
        <v>203</v>
      </c>
      <c r="B6" s="114" t="s">
        <v>204</v>
      </c>
      <c r="C6" s="114" t="s">
        <v>205</v>
      </c>
      <c r="D6" s="113" t="s">
        <v>192</v>
      </c>
      <c r="E6" s="114" t="s">
        <v>206</v>
      </c>
      <c r="F6" s="114" t="s">
        <v>207</v>
      </c>
      <c r="G6" s="111">
        <v>40000</v>
      </c>
      <c r="H6" s="185" t="s">
        <v>194</v>
      </c>
      <c r="I6" s="113" t="s">
        <v>195</v>
      </c>
      <c r="J6" s="187"/>
    </row>
    <row r="7" spans="1:44" s="114" customFormat="1" ht="15" customHeight="1">
      <c r="A7" s="184" t="s">
        <v>208</v>
      </c>
      <c r="B7" s="114" t="s">
        <v>209</v>
      </c>
      <c r="C7" s="114" t="s">
        <v>210</v>
      </c>
      <c r="D7" s="113" t="s">
        <v>192</v>
      </c>
      <c r="E7" s="114" t="s">
        <v>211</v>
      </c>
      <c r="F7" s="116" t="s">
        <v>212</v>
      </c>
      <c r="G7" s="111">
        <v>39992</v>
      </c>
      <c r="H7" s="185" t="s">
        <v>194</v>
      </c>
      <c r="I7" s="189" t="s">
        <v>256</v>
      </c>
      <c r="J7" s="187"/>
    </row>
    <row r="8" spans="1:44" s="114" customFormat="1" ht="15">
      <c r="A8" s="184" t="s">
        <v>213</v>
      </c>
      <c r="B8" s="114" t="s">
        <v>214</v>
      </c>
      <c r="C8" s="114" t="s">
        <v>215</v>
      </c>
      <c r="D8" s="113" t="s">
        <v>192</v>
      </c>
      <c r="E8" s="114" t="s">
        <v>193</v>
      </c>
      <c r="F8" s="114" t="s">
        <v>216</v>
      </c>
      <c r="G8" s="111">
        <v>39792</v>
      </c>
      <c r="H8" s="185" t="s">
        <v>194</v>
      </c>
      <c r="I8" s="113" t="s">
        <v>202</v>
      </c>
      <c r="J8" s="187"/>
    </row>
    <row r="9" spans="1:44" s="114" customFormat="1" ht="15" customHeight="1">
      <c r="A9" s="184" t="s">
        <v>217</v>
      </c>
      <c r="B9" s="114" t="s">
        <v>209</v>
      </c>
      <c r="C9" s="114" t="s">
        <v>210</v>
      </c>
      <c r="D9" s="113" t="s">
        <v>192</v>
      </c>
      <c r="E9" s="114" t="s">
        <v>218</v>
      </c>
      <c r="F9" s="114" t="s">
        <v>219</v>
      </c>
      <c r="G9" s="111">
        <v>40059</v>
      </c>
      <c r="H9" s="185" t="s">
        <v>194</v>
      </c>
      <c r="I9" s="190" t="s">
        <v>257</v>
      </c>
      <c r="J9" s="187"/>
    </row>
    <row r="10" spans="1:44" s="114" customFormat="1" ht="15" customHeight="1">
      <c r="A10" s="184" t="s">
        <v>220</v>
      </c>
      <c r="B10" s="114" t="s">
        <v>221</v>
      </c>
      <c r="C10" s="114" t="s">
        <v>222</v>
      </c>
      <c r="D10" s="113" t="s">
        <v>192</v>
      </c>
      <c r="E10" s="114" t="s">
        <v>199</v>
      </c>
      <c r="F10" s="114" t="s">
        <v>223</v>
      </c>
      <c r="G10" s="111">
        <v>39898</v>
      </c>
      <c r="H10" s="185" t="s">
        <v>194</v>
      </c>
      <c r="I10" s="189" t="s">
        <v>258</v>
      </c>
      <c r="J10" s="187"/>
    </row>
    <row r="11" spans="1:44" s="114" customFormat="1" ht="15">
      <c r="A11" s="184" t="s">
        <v>224</v>
      </c>
      <c r="B11" s="114" t="s">
        <v>225</v>
      </c>
      <c r="C11" s="114" t="s">
        <v>226</v>
      </c>
      <c r="D11" s="113" t="s">
        <v>192</v>
      </c>
      <c r="E11" s="114" t="s">
        <v>227</v>
      </c>
      <c r="F11" s="114" t="s">
        <v>228</v>
      </c>
      <c r="G11" s="111">
        <v>40757</v>
      </c>
      <c r="H11" s="185" t="s">
        <v>194</v>
      </c>
      <c r="I11" s="113" t="s">
        <v>245</v>
      </c>
      <c r="J11" s="187"/>
    </row>
    <row r="12" spans="1:44" s="114" customFormat="1" ht="15">
      <c r="A12" s="184" t="s">
        <v>229</v>
      </c>
      <c r="B12" s="114" t="s">
        <v>230</v>
      </c>
      <c r="C12" s="114" t="s">
        <v>231</v>
      </c>
      <c r="D12" s="113" t="s">
        <v>192</v>
      </c>
      <c r="E12" s="114" t="s">
        <v>201</v>
      </c>
      <c r="F12" s="114" t="s">
        <v>232</v>
      </c>
      <c r="G12" s="111">
        <v>40935</v>
      </c>
      <c r="H12" s="185" t="s">
        <v>194</v>
      </c>
      <c r="I12" s="113" t="s">
        <v>246</v>
      </c>
      <c r="J12" s="187"/>
    </row>
    <row r="13" spans="1:44" s="118" customFormat="1" ht="15.75">
      <c r="A13" s="184" t="s">
        <v>233</v>
      </c>
      <c r="B13" s="113" t="s">
        <v>234</v>
      </c>
      <c r="C13" s="113" t="s">
        <v>235</v>
      </c>
      <c r="D13" s="113" t="s">
        <v>192</v>
      </c>
      <c r="E13" s="113" t="s">
        <v>201</v>
      </c>
      <c r="F13" s="113" t="s">
        <v>247</v>
      </c>
      <c r="G13" s="112">
        <v>41210</v>
      </c>
      <c r="H13" s="185" t="s">
        <v>194</v>
      </c>
      <c r="I13" s="189" t="s">
        <v>259</v>
      </c>
      <c r="J13" s="187"/>
      <c r="K13" s="117"/>
      <c r="L13" s="117"/>
    </row>
    <row r="14" spans="1:44" s="120" customFormat="1" ht="15" customHeight="1">
      <c r="A14" s="184" t="s">
        <v>240</v>
      </c>
      <c r="B14" s="113" t="s">
        <v>241</v>
      </c>
      <c r="C14" s="113" t="s">
        <v>242</v>
      </c>
      <c r="D14" s="119" t="s">
        <v>192</v>
      </c>
      <c r="E14" s="113" t="s">
        <v>201</v>
      </c>
      <c r="F14" s="113" t="s">
        <v>244</v>
      </c>
      <c r="G14" s="112">
        <v>41332</v>
      </c>
      <c r="H14" s="186" t="s">
        <v>194</v>
      </c>
      <c r="I14" s="189" t="s">
        <v>260</v>
      </c>
      <c r="J14" s="187"/>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row>
    <row r="15" spans="1:44" s="85" customFormat="1">
      <c r="A15" s="81"/>
      <c r="B15" s="82"/>
      <c r="C15" s="82"/>
      <c r="D15" s="83"/>
      <c r="E15" s="82"/>
      <c r="F15" s="83"/>
      <c r="G15" s="122"/>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row>
    <row r="16" spans="1:44" s="85" customFormat="1">
      <c r="A16" s="81"/>
      <c r="B16" s="82"/>
      <c r="C16" s="82"/>
      <c r="D16" s="83"/>
      <c r="E16" s="82"/>
      <c r="F16" s="83"/>
      <c r="G16" s="122"/>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row>
    <row r="17" spans="1:44" s="85" customFormat="1" ht="15.75">
      <c r="A17" s="81"/>
      <c r="B17" s="82"/>
      <c r="C17" s="82"/>
      <c r="D17" s="83"/>
      <c r="E17" s="82"/>
      <c r="F17" s="105"/>
      <c r="G17" s="122"/>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row>
    <row r="18" spans="1:44" s="85" customFormat="1" ht="15.75">
      <c r="A18" s="81"/>
      <c r="B18" s="82"/>
      <c r="C18" s="82"/>
      <c r="D18" s="83"/>
      <c r="E18" s="82"/>
      <c r="F18" s="83"/>
      <c r="G18" s="122"/>
      <c r="H18" s="83"/>
      <c r="I18" s="105"/>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row>
    <row r="19" spans="1:44" s="85" customFormat="1" ht="15.75">
      <c r="A19" s="81"/>
      <c r="B19" s="82"/>
      <c r="C19" s="82"/>
      <c r="D19" s="83"/>
      <c r="E19" s="82"/>
      <c r="F19" s="83"/>
      <c r="G19" s="122"/>
      <c r="H19" s="83"/>
      <c r="I19" s="105"/>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row>
    <row r="20" spans="1:44" s="85" customFormat="1">
      <c r="A20" s="81"/>
      <c r="B20" s="82"/>
      <c r="C20" s="82"/>
      <c r="D20" s="83"/>
      <c r="E20" s="82"/>
      <c r="F20" s="83"/>
      <c r="G20" s="122"/>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row>
    <row r="21" spans="1:44" s="85" customFormat="1">
      <c r="A21" s="81"/>
      <c r="B21" s="82"/>
      <c r="C21" s="82"/>
      <c r="D21" s="83"/>
      <c r="E21" s="82"/>
      <c r="F21" s="83"/>
      <c r="G21" s="122"/>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row>
    <row r="22" spans="1:44" s="85" customFormat="1">
      <c r="A22" s="81"/>
      <c r="B22" s="82"/>
      <c r="C22" s="82"/>
      <c r="D22" s="83"/>
      <c r="E22" s="82"/>
      <c r="F22" s="83"/>
      <c r="G22" s="122"/>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row>
    <row r="23" spans="1:44" s="85" customFormat="1">
      <c r="A23" s="81"/>
      <c r="B23" s="82"/>
      <c r="C23" s="82"/>
      <c r="D23" s="83"/>
      <c r="E23" s="82"/>
      <c r="F23" s="83"/>
      <c r="G23" s="122"/>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row>
    <row r="24" spans="1:44" s="84" customFormat="1">
      <c r="A24" s="81"/>
      <c r="B24" s="82"/>
      <c r="C24" s="82"/>
      <c r="D24" s="83"/>
      <c r="E24" s="82"/>
      <c r="F24" s="83"/>
      <c r="G24" s="122"/>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row>
    <row r="25" spans="1:44" s="85" customFormat="1">
      <c r="A25" s="81"/>
      <c r="B25" s="82"/>
      <c r="C25" s="82"/>
      <c r="D25" s="83"/>
      <c r="E25" s="82"/>
      <c r="F25" s="83"/>
      <c r="G25" s="122"/>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row>
    <row r="26" spans="1:44" s="85" customFormat="1">
      <c r="A26" s="81"/>
      <c r="B26" s="82"/>
      <c r="C26" s="82"/>
      <c r="D26" s="83"/>
      <c r="E26" s="82"/>
      <c r="F26" s="83"/>
      <c r="G26" s="122"/>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row>
    <row r="27" spans="1:44" s="85" customFormat="1">
      <c r="A27" s="81"/>
      <c r="B27" s="82"/>
      <c r="C27" s="82"/>
      <c r="D27" s="83"/>
      <c r="E27" s="82"/>
      <c r="F27" s="83"/>
      <c r="G27" s="122"/>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row>
    <row r="28" spans="1:44" s="85" customFormat="1">
      <c r="A28" s="81"/>
      <c r="B28" s="82"/>
      <c r="C28" s="82"/>
      <c r="D28" s="83"/>
      <c r="E28" s="82"/>
      <c r="F28" s="83"/>
      <c r="G28" s="122"/>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row>
    <row r="29" spans="1:44" s="85" customFormat="1">
      <c r="A29" s="81"/>
      <c r="B29" s="82"/>
      <c r="C29" s="82"/>
      <c r="D29" s="83"/>
      <c r="E29" s="82"/>
      <c r="F29" s="83"/>
      <c r="G29" s="122"/>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row>
    <row r="30" spans="1:44" s="85" customFormat="1">
      <c r="A30" s="81"/>
      <c r="B30" s="82"/>
      <c r="C30" s="82"/>
      <c r="D30" s="83"/>
      <c r="E30" s="82"/>
      <c r="F30" s="83"/>
      <c r="G30" s="122"/>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row>
    <row r="31" spans="1:44" s="85" customFormat="1">
      <c r="A31" s="81"/>
      <c r="B31" s="82"/>
      <c r="C31" s="82"/>
      <c r="D31" s="83"/>
      <c r="E31" s="82"/>
      <c r="F31" s="83"/>
      <c r="G31" s="122"/>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row>
    <row r="32" spans="1:44" s="85" customFormat="1">
      <c r="A32" s="81"/>
      <c r="B32" s="82"/>
      <c r="C32" s="82"/>
      <c r="D32" s="83"/>
      <c r="E32" s="82"/>
      <c r="F32" s="83"/>
      <c r="G32" s="122"/>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row>
    <row r="33" spans="1:44" s="85" customFormat="1">
      <c r="A33" s="81"/>
      <c r="B33" s="82"/>
      <c r="C33" s="82"/>
      <c r="D33" s="83"/>
      <c r="E33" s="82"/>
      <c r="F33" s="83"/>
      <c r="G33" s="122"/>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row>
    <row r="34" spans="1:44" s="85" customFormat="1">
      <c r="A34" s="81"/>
      <c r="B34" s="82"/>
      <c r="C34" s="82"/>
      <c r="D34" s="83"/>
      <c r="E34" s="82"/>
      <c r="F34" s="83"/>
      <c r="G34" s="122"/>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row>
    <row r="35" spans="1:44" s="85" customFormat="1">
      <c r="A35" s="81"/>
      <c r="B35" s="82"/>
      <c r="C35" s="82"/>
      <c r="D35" s="83"/>
      <c r="E35" s="82"/>
      <c r="F35" s="83"/>
      <c r="G35" s="122"/>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row>
    <row r="36" spans="1:44" s="85" customFormat="1">
      <c r="A36" s="81"/>
      <c r="B36" s="82"/>
      <c r="C36" s="82"/>
      <c r="D36" s="83"/>
      <c r="E36" s="82"/>
      <c r="F36" s="83"/>
      <c r="G36" s="122"/>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row>
    <row r="37" spans="1:44" s="85" customFormat="1">
      <c r="A37" s="81"/>
      <c r="B37" s="82"/>
      <c r="C37" s="82"/>
      <c r="D37" s="83"/>
      <c r="E37" s="82"/>
      <c r="F37" s="83"/>
      <c r="G37" s="122"/>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row>
    <row r="38" spans="1:44" s="86" customFormat="1">
      <c r="A38" s="81"/>
      <c r="B38" s="82"/>
      <c r="C38" s="82"/>
      <c r="D38" s="83"/>
      <c r="E38" s="82"/>
      <c r="F38" s="83"/>
      <c r="G38" s="122"/>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row>
    <row r="39" spans="1:44" s="85" customFormat="1">
      <c r="A39" s="81"/>
      <c r="B39" s="82"/>
      <c r="C39" s="82"/>
      <c r="D39" s="83"/>
      <c r="E39" s="82"/>
      <c r="F39" s="83"/>
      <c r="G39" s="122"/>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row>
    <row r="40" spans="1:44" s="86" customFormat="1">
      <c r="A40" s="81"/>
      <c r="B40" s="82"/>
      <c r="C40" s="82"/>
      <c r="D40" s="83"/>
      <c r="E40" s="82"/>
      <c r="F40" s="83"/>
      <c r="G40" s="122"/>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row>
    <row r="41" spans="1:44" s="86" customFormat="1">
      <c r="A41" s="81"/>
      <c r="B41" s="82"/>
      <c r="C41" s="82"/>
      <c r="D41" s="83"/>
      <c r="E41" s="82"/>
      <c r="F41" s="83"/>
      <c r="G41" s="122"/>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row>
    <row r="42" spans="1:44" s="85" customFormat="1">
      <c r="A42" s="81"/>
      <c r="B42" s="82"/>
      <c r="C42" s="82"/>
      <c r="D42" s="83"/>
      <c r="E42" s="82"/>
      <c r="F42" s="83"/>
      <c r="G42" s="122"/>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row>
    <row r="43" spans="1:44" s="85" customFormat="1">
      <c r="A43" s="81"/>
      <c r="B43" s="82"/>
      <c r="C43" s="82"/>
      <c r="D43" s="83"/>
      <c r="E43" s="82"/>
      <c r="F43" s="83"/>
      <c r="G43" s="122"/>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row>
  </sheetData>
  <sheetProtection selectLockedCells="1" selectUnlockedCells="1"/>
  <mergeCells count="2">
    <mergeCell ref="A1:L2"/>
    <mergeCell ref="A3:L3"/>
  </mergeCell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Efetivos</vt:lpstr>
      <vt:lpstr>Comissão</vt:lpstr>
      <vt:lpstr>Função</vt:lpstr>
      <vt:lpstr>ORIGEM FUNCIONAL( C)</vt:lpstr>
      <vt:lpstr>SITUAÇÃO FUNCIONAL (D)</vt:lpstr>
      <vt:lpstr>ANEXO VII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Romulo da Silva</dc:creator>
  <cp:lastModifiedBy>Romulo da Silva</cp:lastModifiedBy>
  <dcterms:created xsi:type="dcterms:W3CDTF">2013-03-08T13:40:38Z</dcterms:created>
  <dcterms:modified xsi:type="dcterms:W3CDTF">2014-09-18T17:34:29Z</dcterms:modified>
</cp:coreProperties>
</file>